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3" i="1"/>
  <c r="F44" s="1"/>
  <c r="E43"/>
  <c r="E44" s="1"/>
  <c r="F13"/>
  <c r="E13"/>
  <c r="F8"/>
  <c r="F23" s="1"/>
  <c r="F25" s="1"/>
  <c r="F34" s="1"/>
  <c r="E23"/>
  <c r="E25" s="1"/>
  <c r="D43"/>
  <c r="D44" s="1"/>
  <c r="D13"/>
  <c r="D8"/>
  <c r="D23" s="1"/>
  <c r="D25" s="1"/>
  <c r="D28" s="1"/>
  <c r="D34" s="1"/>
</calcChain>
</file>

<file path=xl/sharedStrings.xml><?xml version="1.0" encoding="utf-8"?>
<sst xmlns="http://schemas.openxmlformats.org/spreadsheetml/2006/main" count="196" uniqueCount="112">
  <si>
    <t xml:space="preserve">Смета  затрат на улуги по передаче электрической энергии </t>
  </si>
  <si>
    <t>п/п</t>
  </si>
  <si>
    <t>Наименование статей</t>
  </si>
  <si>
    <t>Ед. изм.</t>
  </si>
  <si>
    <t>Утвержд. УРТ на 2011г.</t>
  </si>
  <si>
    <t>Предл. пред-я на 2012г.</t>
  </si>
  <si>
    <t>коэфф. измен. к 2011г.</t>
  </si>
  <si>
    <t>Подконтрольные расходы всего, в т.ч.:</t>
  </si>
  <si>
    <t>тыс. руб.</t>
  </si>
  <si>
    <t>1.1.</t>
  </si>
  <si>
    <t>Материальные затраты</t>
  </si>
  <si>
    <t>1.2.</t>
  </si>
  <si>
    <t>Расходы на оплату труда</t>
  </si>
  <si>
    <t>1.3.</t>
  </si>
  <si>
    <t>Ремонт основных фондов</t>
  </si>
  <si>
    <t>1.4.</t>
  </si>
  <si>
    <t>Прочие подконтрольные расходы</t>
  </si>
  <si>
    <t>Неподконтрольные расходы всего, в т.ч.:</t>
  </si>
  <si>
    <t>2.1.</t>
  </si>
  <si>
    <t>Амортизация основных фондов</t>
  </si>
  <si>
    <t>2.2.</t>
  </si>
  <si>
    <t>Отчисления на социальные нужды (ЕСН)</t>
  </si>
  <si>
    <t>2.3.</t>
  </si>
  <si>
    <t>Электроэнергия на хозяйственные нужды</t>
  </si>
  <si>
    <t>2.4.</t>
  </si>
  <si>
    <t>Налоги всего, в т.ч.:</t>
  </si>
  <si>
    <t>2.4.1.</t>
  </si>
  <si>
    <t>плата за землю</t>
  </si>
  <si>
    <t>2.4.2.</t>
  </si>
  <si>
    <t>налог на имущество</t>
  </si>
  <si>
    <t>2.4.3.</t>
  </si>
  <si>
    <t>прочие налоги и сборы</t>
  </si>
  <si>
    <t>2.5.</t>
  </si>
  <si>
    <t>Выпадающие доходы</t>
  </si>
  <si>
    <t>2.6.</t>
  </si>
  <si>
    <t>Прочие неподконтрольные расходы</t>
  </si>
  <si>
    <t>Итого расходы на содержание сетей</t>
  </si>
  <si>
    <t xml:space="preserve">Уд. вес объема поступления эл/энергии на сторону в общем объеме поступления  в сеть </t>
  </si>
  <si>
    <t>%</t>
  </si>
  <si>
    <t>Расходы на содержание сетей с учетом уд. веса на сторону</t>
  </si>
  <si>
    <t>Рентабельность</t>
  </si>
  <si>
    <t>Валовая прибыль всего, в т.ч.:</t>
  </si>
  <si>
    <t>Налог на прибыль</t>
  </si>
  <si>
    <t>Прибыль на прочие цели</t>
  </si>
  <si>
    <t>Всего необходимая валовая выручка по содержанию сетей</t>
  </si>
  <si>
    <t>Присоединенная мощность</t>
  </si>
  <si>
    <t>МВА</t>
  </si>
  <si>
    <t>Ставка на содержание электросетей</t>
  </si>
  <si>
    <t>руб./МВА</t>
  </si>
  <si>
    <t>Плата за потери</t>
  </si>
  <si>
    <t>Объем полезного отпуска на сторону</t>
  </si>
  <si>
    <t>тыс. кВтч</t>
  </si>
  <si>
    <t>Ставка на оплату потерь</t>
  </si>
  <si>
    <t>руб/МВтч</t>
  </si>
  <si>
    <t>Одноставочный тариф на услуги по передаче электроэнергии</t>
  </si>
  <si>
    <t>Справочно:</t>
  </si>
  <si>
    <t>1. Объем поступления э/энергии в сеть</t>
  </si>
  <si>
    <t>т.кВтч</t>
  </si>
  <si>
    <t>2. Объем поступления э/энергии на сторону</t>
  </si>
  <si>
    <t>3. Потери в сетях на сторону</t>
  </si>
  <si>
    <t>4. Потери в сетях на сторону</t>
  </si>
  <si>
    <t>5. Численность ППП</t>
  </si>
  <si>
    <t>чел.</t>
  </si>
  <si>
    <t>6. Среднемесячная заработная плата</t>
  </si>
  <si>
    <t>руб.</t>
  </si>
  <si>
    <t xml:space="preserve">Предложения УРТ </t>
  </si>
  <si>
    <t>2012г.</t>
  </si>
  <si>
    <t>2013г.</t>
  </si>
  <si>
    <t>2014г.</t>
  </si>
  <si>
    <t>2015г.</t>
  </si>
  <si>
    <t>2016г.</t>
  </si>
  <si>
    <t>затраты</t>
  </si>
  <si>
    <t>коэфф. измен. к 2012г.</t>
  </si>
  <si>
    <t>коэфф. измен. к 2013г.</t>
  </si>
  <si>
    <t>коэфф. измен. к 2014г.</t>
  </si>
  <si>
    <t>коэфф. измен. к 2015г.</t>
  </si>
  <si>
    <t>Затраты на оплату труда</t>
  </si>
  <si>
    <t>Отчисления на социальные нужды</t>
  </si>
  <si>
    <t>4</t>
  </si>
  <si>
    <t>5</t>
  </si>
  <si>
    <t>Прочие затраты</t>
  </si>
  <si>
    <t>в том числе:</t>
  </si>
  <si>
    <t>5.1</t>
  </si>
  <si>
    <t>энергия на хозяйственные нужды</t>
  </si>
  <si>
    <t xml:space="preserve">Итого затрат по организации </t>
  </si>
  <si>
    <t>Недополученный по независящим причинам доход</t>
  </si>
  <si>
    <t xml:space="preserve">-потери по нерегулируемым ценам </t>
  </si>
  <si>
    <t>-льготное технологическое присоединение</t>
  </si>
  <si>
    <t>Себестоимость товарной продукции по организации</t>
  </si>
  <si>
    <t>Прибыль на развитие производства</t>
  </si>
  <si>
    <t xml:space="preserve">Налоги, сборы, платежи </t>
  </si>
  <si>
    <t>Валовая прибыль по организации</t>
  </si>
  <si>
    <t>Необходимая валовая выручка предприятия</t>
  </si>
  <si>
    <t>Одноставочный тариф на услуги по передаче э/энергии</t>
  </si>
  <si>
    <t xml:space="preserve">по Факту    9мес.            за 2011г. </t>
  </si>
  <si>
    <t>Утвержд. УРТ c 01.01. 2012г.</t>
  </si>
  <si>
    <t>Утвержд. УРТ c 01.01. 2013г.</t>
  </si>
  <si>
    <t>Утвержд. УРТ c 01.01. 2014г.</t>
  </si>
  <si>
    <t>Другие неподконтрольные расходы</t>
  </si>
  <si>
    <t>Всего расходы на содержание сетей</t>
  </si>
  <si>
    <t>10.1</t>
  </si>
  <si>
    <t>10.2</t>
  </si>
  <si>
    <t>10.3</t>
  </si>
  <si>
    <t>11</t>
  </si>
  <si>
    <t>12</t>
  </si>
  <si>
    <t>5.Цена покупки потерь</t>
  </si>
  <si>
    <t>6. Численность ППП</t>
  </si>
  <si>
    <t>7. Среднемесячная заработная плата</t>
  </si>
  <si>
    <t>руб./МВт.ч.</t>
  </si>
  <si>
    <t>Прибыль на развитие производства (кап.вложения из прибыли)</t>
  </si>
  <si>
    <t>Предложение УРТ</t>
  </si>
  <si>
    <t>ОАО "Воронежсинтезкаучук" на 2012-2013гг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</si>
</sst>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" fontId="2" fillId="0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4" xfId="0" applyFont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/>
    <xf numFmtId="0" fontId="10" fillId="0" borderId="1" xfId="0" applyFont="1" applyBorder="1" applyAlignment="1">
      <alignment horizontal="center"/>
    </xf>
    <xf numFmtId="4" fontId="2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49" fontId="4" fillId="0" borderId="1" xfId="0" applyNumberFormat="1" applyFont="1" applyBorder="1"/>
    <xf numFmtId="0" fontId="8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4" fontId="2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4" fillId="0" borderId="8" xfId="0" applyFont="1" applyFill="1" applyBorder="1" applyAlignment="1">
      <alignment horizontal="center" vertical="justify" wrapText="1"/>
    </xf>
    <xf numFmtId="0" fontId="4" fillId="0" borderId="6" xfId="0" applyFont="1" applyFill="1" applyBorder="1" applyAlignment="1">
      <alignment horizontal="center" vertical="justify" wrapText="1"/>
    </xf>
    <xf numFmtId="0" fontId="4" fillId="0" borderId="9" xfId="0" applyFont="1" applyBorder="1" applyAlignment="1">
      <alignment horizontal="center" vertical="justify" wrapText="1"/>
    </xf>
    <xf numFmtId="0" fontId="4" fillId="0" borderId="5" xfId="0" applyFont="1" applyBorder="1" applyAlignment="1">
      <alignment horizontal="center" vertical="justify" wrapText="1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left"/>
    </xf>
    <xf numFmtId="4" fontId="11" fillId="0" borderId="1" xfId="0" applyNumberFormat="1" applyFont="1" applyBorder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4" fontId="8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/>
    <xf numFmtId="0" fontId="6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12" fillId="0" borderId="1" xfId="0" applyFont="1" applyFill="1" applyBorder="1"/>
    <xf numFmtId="0" fontId="13" fillId="0" borderId="1" xfId="0" applyFont="1" applyFill="1" applyBorder="1"/>
    <xf numFmtId="4" fontId="13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2" fillId="0" borderId="5" xfId="0" applyFont="1" applyFill="1" applyBorder="1"/>
    <xf numFmtId="0" fontId="5" fillId="0" borderId="5" xfId="0" applyFont="1" applyFill="1" applyBorder="1" applyAlignment="1">
      <alignment horizontal="center"/>
    </xf>
    <xf numFmtId="4" fontId="2" fillId="0" borderId="5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zoomScale="60" zoomScaleNormal="100" workbookViewId="0">
      <selection activeCell="I8" sqref="I8"/>
    </sheetView>
  </sheetViews>
  <sheetFormatPr defaultRowHeight="15"/>
  <cols>
    <col min="1" max="1" width="11.5703125" style="49" customWidth="1"/>
    <col min="2" max="2" width="39.85546875" customWidth="1"/>
    <col min="3" max="3" width="9.85546875" customWidth="1"/>
    <col min="4" max="5" width="12.5703125" customWidth="1"/>
    <col min="6" max="6" width="12" customWidth="1"/>
  </cols>
  <sheetData>
    <row r="1" spans="1:6" ht="15.75">
      <c r="A1" s="31" t="s">
        <v>0</v>
      </c>
      <c r="B1" s="31"/>
      <c r="C1" s="31"/>
      <c r="D1" s="31"/>
      <c r="E1" s="31"/>
      <c r="F1" s="31"/>
    </row>
    <row r="2" spans="1:6">
      <c r="A2" s="8"/>
      <c r="B2" s="91" t="s">
        <v>111</v>
      </c>
      <c r="C2" s="91"/>
      <c r="D2" s="91"/>
      <c r="E2" s="91"/>
      <c r="F2" s="91"/>
    </row>
    <row r="3" spans="1:6">
      <c r="A3" s="8"/>
      <c r="B3" s="32"/>
      <c r="C3" s="32"/>
      <c r="D3" s="32"/>
      <c r="E3" s="32"/>
      <c r="F3" s="32"/>
    </row>
    <row r="4" spans="1:6" ht="15" customHeight="1">
      <c r="A4" s="84" t="s">
        <v>1</v>
      </c>
      <c r="B4" s="84" t="s">
        <v>2</v>
      </c>
      <c r="C4" s="90" t="s">
        <v>3</v>
      </c>
      <c r="D4" s="86" t="s">
        <v>110</v>
      </c>
      <c r="E4" s="87"/>
      <c r="F4" s="88"/>
    </row>
    <row r="5" spans="1:6" ht="15" customHeight="1">
      <c r="A5" s="89"/>
      <c r="B5" s="89"/>
      <c r="C5" s="90"/>
      <c r="D5" s="47" t="s">
        <v>95</v>
      </c>
      <c r="E5" s="47" t="s">
        <v>96</v>
      </c>
      <c r="F5" s="47" t="s">
        <v>97</v>
      </c>
    </row>
    <row r="6" spans="1:6" ht="19.5" customHeight="1">
      <c r="A6" s="85"/>
      <c r="B6" s="85"/>
      <c r="C6" s="90"/>
      <c r="D6" s="47"/>
      <c r="E6" s="47"/>
      <c r="F6" s="47"/>
    </row>
    <row r="7" spans="1:6">
      <c r="A7" s="1">
        <v>1</v>
      </c>
      <c r="B7" s="1">
        <v>2</v>
      </c>
      <c r="C7" s="2">
        <v>3</v>
      </c>
      <c r="D7" s="1">
        <v>4</v>
      </c>
      <c r="E7" s="1">
        <v>5</v>
      </c>
      <c r="F7" s="1">
        <v>6</v>
      </c>
    </row>
    <row r="8" spans="1:6">
      <c r="A8" s="52">
        <v>1</v>
      </c>
      <c r="B8" s="53" t="s">
        <v>7</v>
      </c>
      <c r="C8" s="54" t="s">
        <v>8</v>
      </c>
      <c r="D8" s="55">
        <f>SUM(D9:D12)</f>
        <v>1307.7</v>
      </c>
      <c r="E8" s="55">
        <v>1371.01</v>
      </c>
      <c r="F8" s="55">
        <f t="shared" ref="E8:F8" si="0">SUM(F9:F12)</f>
        <v>1427.8799999999999</v>
      </c>
    </row>
    <row r="9" spans="1:6">
      <c r="A9" s="56" t="s">
        <v>9</v>
      </c>
      <c r="B9" s="57" t="s">
        <v>10</v>
      </c>
      <c r="C9" s="58" t="s">
        <v>8</v>
      </c>
      <c r="D9" s="6"/>
      <c r="E9" s="6"/>
      <c r="F9" s="6"/>
    </row>
    <row r="10" spans="1:6">
      <c r="A10" s="56" t="s">
        <v>11</v>
      </c>
      <c r="B10" s="59" t="s">
        <v>12</v>
      </c>
      <c r="C10" s="58" t="s">
        <v>8</v>
      </c>
      <c r="D10" s="6">
        <v>867.4</v>
      </c>
      <c r="E10" s="6">
        <v>909.39</v>
      </c>
      <c r="F10" s="6">
        <v>947.11</v>
      </c>
    </row>
    <row r="11" spans="1:6">
      <c r="A11" s="56" t="s">
        <v>13</v>
      </c>
      <c r="B11" s="57" t="s">
        <v>14</v>
      </c>
      <c r="C11" s="58" t="s">
        <v>8</v>
      </c>
      <c r="D11" s="6">
        <v>256</v>
      </c>
      <c r="E11" s="6">
        <v>268.38900000000001</v>
      </c>
      <c r="F11" s="6">
        <v>279.52999999999997</v>
      </c>
    </row>
    <row r="12" spans="1:6">
      <c r="A12" s="60" t="s">
        <v>15</v>
      </c>
      <c r="B12" s="57" t="s">
        <v>16</v>
      </c>
      <c r="C12" s="58" t="s">
        <v>8</v>
      </c>
      <c r="D12" s="6">
        <v>184.3</v>
      </c>
      <c r="E12" s="6">
        <v>193.22</v>
      </c>
      <c r="F12" s="6">
        <v>201.24</v>
      </c>
    </row>
    <row r="13" spans="1:6">
      <c r="A13" s="52">
        <v>2</v>
      </c>
      <c r="B13" s="53" t="s">
        <v>17</v>
      </c>
      <c r="C13" s="52" t="s">
        <v>8</v>
      </c>
      <c r="D13" s="61">
        <f>SUM(D14:D22)</f>
        <v>583.1</v>
      </c>
      <c r="E13" s="61">
        <f t="shared" ref="E13:F13" si="1">SUM(E14:E22)</f>
        <v>602.97</v>
      </c>
      <c r="F13" s="61">
        <f t="shared" si="1"/>
        <v>620.96</v>
      </c>
    </row>
    <row r="14" spans="1:6">
      <c r="A14" s="56" t="s">
        <v>18</v>
      </c>
      <c r="B14" s="57" t="s">
        <v>19</v>
      </c>
      <c r="C14" s="56" t="s">
        <v>8</v>
      </c>
      <c r="D14" s="6">
        <v>192.4</v>
      </c>
      <c r="E14" s="6">
        <v>192.4</v>
      </c>
      <c r="F14" s="6">
        <v>192.4</v>
      </c>
    </row>
    <row r="15" spans="1:6">
      <c r="A15" s="56" t="s">
        <v>20</v>
      </c>
      <c r="B15" s="62" t="s">
        <v>21</v>
      </c>
      <c r="C15" s="56" t="s">
        <v>8</v>
      </c>
      <c r="D15" s="6">
        <v>301</v>
      </c>
      <c r="E15" s="6">
        <v>315.57</v>
      </c>
      <c r="F15" s="6">
        <v>328.66</v>
      </c>
    </row>
    <row r="16" spans="1:6">
      <c r="A16" s="56" t="s">
        <v>22</v>
      </c>
      <c r="B16" s="62" t="s">
        <v>23</v>
      </c>
      <c r="C16" s="56" t="s">
        <v>8</v>
      </c>
      <c r="D16" s="6"/>
      <c r="E16" s="6"/>
      <c r="F16" s="6"/>
    </row>
    <row r="17" spans="1:6">
      <c r="A17" s="56" t="s">
        <v>24</v>
      </c>
      <c r="B17" s="62" t="s">
        <v>25</v>
      </c>
      <c r="C17" s="56" t="s">
        <v>8</v>
      </c>
      <c r="D17" s="6"/>
      <c r="E17" s="6"/>
      <c r="F17" s="6"/>
    </row>
    <row r="18" spans="1:6">
      <c r="A18" s="56" t="s">
        <v>26</v>
      </c>
      <c r="B18" s="62" t="s">
        <v>27</v>
      </c>
      <c r="C18" s="56" t="s">
        <v>8</v>
      </c>
      <c r="D18" s="6"/>
      <c r="E18" s="6"/>
      <c r="F18" s="6"/>
    </row>
    <row r="19" spans="1:6">
      <c r="A19" s="56" t="s">
        <v>28</v>
      </c>
      <c r="B19" s="62" t="s">
        <v>29</v>
      </c>
      <c r="C19" s="56" t="s">
        <v>8</v>
      </c>
      <c r="D19" s="6"/>
      <c r="E19" s="6"/>
      <c r="F19" s="6"/>
    </row>
    <row r="20" spans="1:6">
      <c r="A20" s="56" t="s">
        <v>30</v>
      </c>
      <c r="B20" s="62" t="s">
        <v>31</v>
      </c>
      <c r="C20" s="56" t="s">
        <v>8</v>
      </c>
      <c r="D20" s="6"/>
      <c r="E20" s="6"/>
      <c r="F20" s="6"/>
    </row>
    <row r="21" spans="1:6">
      <c r="A21" s="56" t="s">
        <v>32</v>
      </c>
      <c r="B21" s="57" t="s">
        <v>33</v>
      </c>
      <c r="C21" s="56" t="s">
        <v>8</v>
      </c>
      <c r="D21" s="6"/>
      <c r="E21" s="6"/>
      <c r="F21" s="6"/>
    </row>
    <row r="22" spans="1:6">
      <c r="A22" s="56" t="s">
        <v>34</v>
      </c>
      <c r="B22" s="57" t="s">
        <v>35</v>
      </c>
      <c r="C22" s="56" t="s">
        <v>8</v>
      </c>
      <c r="D22" s="6">
        <v>89.7</v>
      </c>
      <c r="E22" s="6">
        <v>95</v>
      </c>
      <c r="F22" s="6">
        <v>99.9</v>
      </c>
    </row>
    <row r="23" spans="1:6">
      <c r="A23" s="52">
        <v>3</v>
      </c>
      <c r="B23" s="63" t="s">
        <v>36</v>
      </c>
      <c r="C23" s="52" t="s">
        <v>8</v>
      </c>
      <c r="D23" s="61">
        <f>D8+D13</f>
        <v>1890.8000000000002</v>
      </c>
      <c r="E23" s="61">
        <f t="shared" ref="E23:F23" si="2">E8+E13</f>
        <v>1973.98</v>
      </c>
      <c r="F23" s="61">
        <f t="shared" si="2"/>
        <v>2048.84</v>
      </c>
    </row>
    <row r="24" spans="1:6" ht="25.5">
      <c r="A24" s="64">
        <v>4</v>
      </c>
      <c r="B24" s="59" t="s">
        <v>37</v>
      </c>
      <c r="C24" s="64" t="s">
        <v>38</v>
      </c>
      <c r="D24" s="65">
        <v>100</v>
      </c>
      <c r="E24" s="65">
        <v>100</v>
      </c>
      <c r="F24" s="65">
        <v>100</v>
      </c>
    </row>
    <row r="25" spans="1:6" ht="25.5">
      <c r="A25" s="66">
        <v>5</v>
      </c>
      <c r="B25" s="67" t="s">
        <v>39</v>
      </c>
      <c r="C25" s="52" t="s">
        <v>8</v>
      </c>
      <c r="D25" s="61">
        <f>D23</f>
        <v>1890.8000000000002</v>
      </c>
      <c r="E25" s="61">
        <f t="shared" ref="E25:F25" si="3">E23</f>
        <v>1973.98</v>
      </c>
      <c r="F25" s="61">
        <f t="shared" si="3"/>
        <v>2048.84</v>
      </c>
    </row>
    <row r="26" spans="1:6">
      <c r="A26" s="64">
        <v>6</v>
      </c>
      <c r="B26" s="68" t="s">
        <v>98</v>
      </c>
      <c r="C26" s="56" t="s">
        <v>8</v>
      </c>
      <c r="D26" s="68">
        <v>102.8</v>
      </c>
      <c r="E26" s="68">
        <v>108.87</v>
      </c>
      <c r="F26" s="68">
        <v>114.53</v>
      </c>
    </row>
    <row r="27" spans="1:6">
      <c r="A27" s="66">
        <v>7</v>
      </c>
      <c r="B27" s="68" t="s">
        <v>33</v>
      </c>
      <c r="C27" s="56" t="s">
        <v>8</v>
      </c>
      <c r="D27" s="68"/>
      <c r="E27" s="68"/>
      <c r="F27" s="68"/>
    </row>
    <row r="28" spans="1:6">
      <c r="A28" s="66">
        <v>8</v>
      </c>
      <c r="B28" s="69" t="s">
        <v>99</v>
      </c>
      <c r="C28" s="52" t="s">
        <v>8</v>
      </c>
      <c r="D28" s="70">
        <f>D25+D26</f>
        <v>1993.6000000000001</v>
      </c>
      <c r="E28" s="70">
        <v>2082.84</v>
      </c>
      <c r="F28" s="70">
        <v>2163.36</v>
      </c>
    </row>
    <row r="29" spans="1:6">
      <c r="A29" s="66">
        <v>9</v>
      </c>
      <c r="B29" s="57" t="s">
        <v>40</v>
      </c>
      <c r="C29" s="64" t="s">
        <v>38</v>
      </c>
      <c r="D29" s="6">
        <v>10</v>
      </c>
      <c r="E29" s="6">
        <v>10</v>
      </c>
      <c r="F29" s="6">
        <v>10</v>
      </c>
    </row>
    <row r="30" spans="1:6">
      <c r="A30" s="64">
        <v>10</v>
      </c>
      <c r="B30" s="63" t="s">
        <v>41</v>
      </c>
      <c r="C30" s="66" t="s">
        <v>8</v>
      </c>
      <c r="D30" s="61">
        <v>199.36</v>
      </c>
      <c r="E30" s="61">
        <v>208.28</v>
      </c>
      <c r="F30" s="61">
        <v>216.34</v>
      </c>
    </row>
    <row r="31" spans="1:6" ht="26.25">
      <c r="A31" s="71" t="s">
        <v>100</v>
      </c>
      <c r="B31" s="72" t="s">
        <v>109</v>
      </c>
      <c r="C31" s="64" t="s">
        <v>8</v>
      </c>
      <c r="D31" s="6"/>
      <c r="E31" s="6"/>
      <c r="F31" s="6"/>
    </row>
    <row r="32" spans="1:6">
      <c r="A32" s="73" t="s">
        <v>101</v>
      </c>
      <c r="B32" s="62" t="s">
        <v>42</v>
      </c>
      <c r="C32" s="64" t="s">
        <v>8</v>
      </c>
      <c r="D32" s="6">
        <v>39.869999999999997</v>
      </c>
      <c r="E32" s="6">
        <v>41.66</v>
      </c>
      <c r="F32" s="6">
        <v>43.27</v>
      </c>
    </row>
    <row r="33" spans="1:6">
      <c r="A33" s="73" t="s">
        <v>102</v>
      </c>
      <c r="B33" s="57" t="s">
        <v>43</v>
      </c>
      <c r="C33" s="64" t="s">
        <v>8</v>
      </c>
      <c r="D33" s="6">
        <v>159.4</v>
      </c>
      <c r="E33" s="6">
        <v>166.63</v>
      </c>
      <c r="F33" s="6">
        <v>173.07</v>
      </c>
    </row>
    <row r="34" spans="1:6" ht="25.5">
      <c r="A34" s="71" t="s">
        <v>103</v>
      </c>
      <c r="B34" s="74" t="s">
        <v>44</v>
      </c>
      <c r="C34" s="66" t="s">
        <v>8</v>
      </c>
      <c r="D34" s="61">
        <f>D28+D30</f>
        <v>2192.96</v>
      </c>
      <c r="E34" s="61">
        <v>2291.13</v>
      </c>
      <c r="F34" s="61">
        <f t="shared" ref="F34" si="4">F28+F30</f>
        <v>2379.7000000000003</v>
      </c>
    </row>
    <row r="35" spans="1:6">
      <c r="A35" s="71" t="s">
        <v>104</v>
      </c>
      <c r="B35" s="63" t="s">
        <v>45</v>
      </c>
      <c r="C35" s="52" t="s">
        <v>46</v>
      </c>
      <c r="D35" s="61">
        <v>131.5</v>
      </c>
      <c r="E35" s="61">
        <v>131.5</v>
      </c>
      <c r="F35" s="61">
        <v>131.5</v>
      </c>
    </row>
    <row r="36" spans="1:6">
      <c r="A36" s="75">
        <v>13</v>
      </c>
      <c r="B36" s="63" t="s">
        <v>47</v>
      </c>
      <c r="C36" s="52" t="s">
        <v>48</v>
      </c>
      <c r="D36" s="61">
        <v>1389.71</v>
      </c>
      <c r="E36" s="61">
        <v>1451.92</v>
      </c>
      <c r="F36" s="61">
        <v>1508.05</v>
      </c>
    </row>
    <row r="37" spans="1:6">
      <c r="A37" s="76">
        <v>14</v>
      </c>
      <c r="B37" s="77" t="s">
        <v>49</v>
      </c>
      <c r="C37" s="78" t="s">
        <v>8</v>
      </c>
      <c r="D37" s="79">
        <v>1216.18</v>
      </c>
      <c r="E37" s="79">
        <v>1837.5</v>
      </c>
      <c r="F37" s="79">
        <v>2039.38</v>
      </c>
    </row>
    <row r="38" spans="1:6">
      <c r="A38" s="64">
        <v>15</v>
      </c>
      <c r="B38" s="57" t="s">
        <v>50</v>
      </c>
      <c r="C38" s="58" t="s">
        <v>51</v>
      </c>
      <c r="D38" s="6">
        <v>29670</v>
      </c>
      <c r="E38" s="6">
        <v>29670</v>
      </c>
      <c r="F38" s="6">
        <v>29670</v>
      </c>
    </row>
    <row r="39" spans="1:6">
      <c r="A39" s="64">
        <v>16</v>
      </c>
      <c r="B39" s="63" t="s">
        <v>52</v>
      </c>
      <c r="C39" s="54" t="s">
        <v>53</v>
      </c>
      <c r="D39" s="61">
        <v>40.99</v>
      </c>
      <c r="E39" s="61">
        <v>61.93</v>
      </c>
      <c r="F39" s="61">
        <v>68.739999999999995</v>
      </c>
    </row>
    <row r="40" spans="1:6" ht="26.25">
      <c r="A40" s="64">
        <v>17</v>
      </c>
      <c r="B40" s="80" t="s">
        <v>54</v>
      </c>
      <c r="C40" s="81" t="s">
        <v>53</v>
      </c>
      <c r="D40" s="61">
        <v>114.9</v>
      </c>
      <c r="E40" s="61">
        <v>139.15</v>
      </c>
      <c r="F40" s="61">
        <v>148.94</v>
      </c>
    </row>
    <row r="41" spans="1:6">
      <c r="A41" s="82" t="s">
        <v>55</v>
      </c>
      <c r="B41" s="57"/>
      <c r="C41" s="58"/>
      <c r="D41" s="6"/>
      <c r="E41" s="6"/>
      <c r="F41" s="6"/>
    </row>
    <row r="42" spans="1:6">
      <c r="A42" s="83" t="s">
        <v>56</v>
      </c>
      <c r="B42" s="57"/>
      <c r="C42" s="58" t="s">
        <v>57</v>
      </c>
      <c r="D42" s="6">
        <v>30650</v>
      </c>
      <c r="E42" s="6">
        <v>30650</v>
      </c>
      <c r="F42" s="6">
        <v>30650</v>
      </c>
    </row>
    <row r="43" spans="1:6">
      <c r="A43" s="7" t="s">
        <v>58</v>
      </c>
      <c r="B43" s="5"/>
      <c r="C43" s="1" t="s">
        <v>57</v>
      </c>
      <c r="D43" s="3">
        <f>D42</f>
        <v>30650</v>
      </c>
      <c r="E43" s="3">
        <f t="shared" ref="E43:F43" si="5">E42</f>
        <v>30650</v>
      </c>
      <c r="F43" s="3">
        <f t="shared" si="5"/>
        <v>30650</v>
      </c>
    </row>
    <row r="44" spans="1:6">
      <c r="A44" s="7" t="s">
        <v>59</v>
      </c>
      <c r="B44" s="5"/>
      <c r="C44" s="1" t="s">
        <v>57</v>
      </c>
      <c r="D44" s="3">
        <f>D43*D45/100</f>
        <v>980.8</v>
      </c>
      <c r="E44" s="3">
        <f t="shared" ref="E44:F44" si="6">E43*E45/100</f>
        <v>980.8</v>
      </c>
      <c r="F44" s="3">
        <f t="shared" si="6"/>
        <v>980.8</v>
      </c>
    </row>
    <row r="45" spans="1:6">
      <c r="A45" s="7" t="s">
        <v>60</v>
      </c>
      <c r="B45" s="5"/>
      <c r="C45" s="1" t="s">
        <v>38</v>
      </c>
      <c r="D45" s="3">
        <v>3.2</v>
      </c>
      <c r="E45" s="3">
        <v>3.2</v>
      </c>
      <c r="F45" s="3">
        <v>3.2</v>
      </c>
    </row>
    <row r="46" spans="1:6">
      <c r="A46" s="50" t="s">
        <v>105</v>
      </c>
      <c r="B46" s="50"/>
      <c r="C46" s="1" t="s">
        <v>108</v>
      </c>
      <c r="D46" s="51">
        <v>1241</v>
      </c>
      <c r="E46" s="51">
        <v>1875</v>
      </c>
      <c r="F46" s="51">
        <v>2081</v>
      </c>
    </row>
    <row r="47" spans="1:6">
      <c r="A47" s="7" t="s">
        <v>106</v>
      </c>
      <c r="B47" s="5"/>
      <c r="C47" s="1" t="s">
        <v>62</v>
      </c>
      <c r="D47" s="3">
        <v>6</v>
      </c>
      <c r="E47" s="3">
        <v>6</v>
      </c>
      <c r="F47" s="3">
        <v>6</v>
      </c>
    </row>
    <row r="48" spans="1:6">
      <c r="A48" s="7" t="s">
        <v>107</v>
      </c>
      <c r="B48" s="5"/>
      <c r="C48" s="1" t="s">
        <v>64</v>
      </c>
      <c r="D48" s="3">
        <v>12047</v>
      </c>
      <c r="E48" s="3">
        <v>12630</v>
      </c>
      <c r="F48" s="3">
        <v>13154</v>
      </c>
    </row>
    <row r="49" spans="4:6">
      <c r="D49" s="48"/>
      <c r="E49" s="48"/>
      <c r="F49" s="48"/>
    </row>
  </sheetData>
  <mergeCells count="11">
    <mergeCell ref="A46:B46"/>
    <mergeCell ref="D4:F4"/>
    <mergeCell ref="A4:A6"/>
    <mergeCell ref="B4:B6"/>
    <mergeCell ref="C4:C6"/>
    <mergeCell ref="A1:F1"/>
    <mergeCell ref="B2:F2"/>
    <mergeCell ref="B3:F3"/>
    <mergeCell ref="D5:D6"/>
    <mergeCell ref="E5:E6"/>
    <mergeCell ref="F5:F6"/>
  </mergeCells>
  <pageMargins left="0.7" right="0.41" top="0.75" bottom="0.75" header="0.3" footer="0.3"/>
  <pageSetup paperSize="9" scale="9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topLeftCell="A9" workbookViewId="0">
      <selection activeCell="E2" sqref="E2:E4"/>
    </sheetView>
  </sheetViews>
  <sheetFormatPr defaultRowHeight="15"/>
  <cols>
    <col min="2" max="2" width="39.5703125" customWidth="1"/>
    <col min="4" max="4" width="14" customWidth="1"/>
  </cols>
  <sheetData>
    <row r="1" spans="1:17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9"/>
    </row>
    <row r="2" spans="1:17" ht="36" customHeight="1">
      <c r="A2" s="33" t="s">
        <v>1</v>
      </c>
      <c r="B2" s="34" t="s">
        <v>2</v>
      </c>
      <c r="C2" s="10"/>
      <c r="D2" s="11"/>
      <c r="E2" s="35" t="s">
        <v>94</v>
      </c>
      <c r="F2" s="10"/>
      <c r="G2" s="12"/>
      <c r="H2" s="37" t="s">
        <v>65</v>
      </c>
      <c r="I2" s="33"/>
      <c r="J2" s="33"/>
      <c r="K2" s="33"/>
      <c r="L2" s="33"/>
      <c r="M2" s="33"/>
      <c r="N2" s="33"/>
      <c r="O2" s="33"/>
      <c r="P2" s="33"/>
      <c r="Q2" s="33"/>
    </row>
    <row r="3" spans="1:17">
      <c r="A3" s="33"/>
      <c r="B3" s="34"/>
      <c r="C3" s="40" t="s">
        <v>3</v>
      </c>
      <c r="D3" s="42" t="s">
        <v>4</v>
      </c>
      <c r="E3" s="38"/>
      <c r="F3" s="40" t="s">
        <v>5</v>
      </c>
      <c r="G3" s="44" t="s">
        <v>6</v>
      </c>
      <c r="H3" s="46" t="s">
        <v>66</v>
      </c>
      <c r="I3" s="37"/>
      <c r="J3" s="34" t="s">
        <v>67</v>
      </c>
      <c r="K3" s="37"/>
      <c r="L3" s="34" t="s">
        <v>68</v>
      </c>
      <c r="M3" s="37"/>
      <c r="N3" s="34" t="s">
        <v>69</v>
      </c>
      <c r="O3" s="37"/>
      <c r="P3" s="34" t="s">
        <v>70</v>
      </c>
      <c r="Q3" s="37"/>
    </row>
    <row r="4" spans="1:17" ht="21">
      <c r="A4" s="33"/>
      <c r="B4" s="34"/>
      <c r="C4" s="41"/>
      <c r="D4" s="43"/>
      <c r="E4" s="36"/>
      <c r="F4" s="41"/>
      <c r="G4" s="45"/>
      <c r="H4" s="13" t="s">
        <v>71</v>
      </c>
      <c r="I4" s="14" t="s">
        <v>6</v>
      </c>
      <c r="J4" s="15" t="s">
        <v>71</v>
      </c>
      <c r="K4" s="14" t="s">
        <v>72</v>
      </c>
      <c r="L4" s="15" t="s">
        <v>71</v>
      </c>
      <c r="M4" s="14" t="s">
        <v>73</v>
      </c>
      <c r="N4" s="15" t="s">
        <v>71</v>
      </c>
      <c r="O4" s="14" t="s">
        <v>74</v>
      </c>
      <c r="P4" s="15" t="s">
        <v>71</v>
      </c>
      <c r="Q4" s="14" t="s">
        <v>75</v>
      </c>
    </row>
    <row r="5" spans="1:17">
      <c r="A5" s="16">
        <v>1</v>
      </c>
      <c r="B5" s="16">
        <v>2</v>
      </c>
      <c r="C5" s="17">
        <v>3</v>
      </c>
      <c r="D5" s="17">
        <v>4</v>
      </c>
      <c r="E5" s="17">
        <v>5</v>
      </c>
      <c r="F5" s="17">
        <v>6</v>
      </c>
      <c r="G5" s="17">
        <v>7</v>
      </c>
      <c r="H5" s="16">
        <v>8</v>
      </c>
      <c r="I5" s="18">
        <v>9</v>
      </c>
      <c r="J5" s="16">
        <v>10</v>
      </c>
      <c r="K5" s="16">
        <v>11</v>
      </c>
      <c r="L5" s="16">
        <v>12</v>
      </c>
      <c r="M5" s="16">
        <v>13</v>
      </c>
      <c r="N5" s="19">
        <v>14</v>
      </c>
      <c r="O5" s="19">
        <v>15</v>
      </c>
      <c r="P5" s="19">
        <v>16</v>
      </c>
      <c r="Q5" s="4">
        <v>17</v>
      </c>
    </row>
    <row r="6" spans="1:17">
      <c r="A6" s="16">
        <v>1</v>
      </c>
      <c r="B6" s="20" t="s">
        <v>76</v>
      </c>
      <c r="C6" s="21" t="s">
        <v>8</v>
      </c>
      <c r="D6" s="22">
        <v>651.62</v>
      </c>
      <c r="E6" s="22">
        <v>639.28</v>
      </c>
      <c r="F6" s="22">
        <v>942.93</v>
      </c>
      <c r="G6" s="3">
        <v>0.69</v>
      </c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>
      <c r="A7" s="16">
        <v>2</v>
      </c>
      <c r="B7" s="20" t="s">
        <v>77</v>
      </c>
      <c r="C7" s="21" t="s">
        <v>8</v>
      </c>
      <c r="D7" s="22">
        <v>226.2</v>
      </c>
      <c r="E7" s="22">
        <v>225.51</v>
      </c>
      <c r="F7" s="22">
        <v>315.64</v>
      </c>
      <c r="G7" s="3">
        <v>0.72</v>
      </c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>
      <c r="A8" s="16">
        <v>3</v>
      </c>
      <c r="B8" s="20" t="s">
        <v>19</v>
      </c>
      <c r="C8" s="21" t="s">
        <v>8</v>
      </c>
      <c r="D8" s="22">
        <v>192.4</v>
      </c>
      <c r="E8" s="22">
        <v>48.37</v>
      </c>
      <c r="F8" s="22">
        <v>59.78</v>
      </c>
      <c r="G8" s="3">
        <v>3.22</v>
      </c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>
      <c r="A9" s="23" t="s">
        <v>78</v>
      </c>
      <c r="B9" s="20" t="s">
        <v>14</v>
      </c>
      <c r="C9" s="21" t="s">
        <v>8</v>
      </c>
      <c r="D9" s="22">
        <v>256</v>
      </c>
      <c r="E9" s="22">
        <v>269.8</v>
      </c>
      <c r="F9" s="22">
        <v>273.26</v>
      </c>
      <c r="G9" s="3">
        <v>0.94</v>
      </c>
      <c r="H9" s="5"/>
      <c r="I9" s="5"/>
      <c r="J9" s="5"/>
      <c r="K9" s="5"/>
      <c r="L9" s="5"/>
      <c r="M9" s="5"/>
      <c r="N9" s="5"/>
      <c r="O9" s="5"/>
      <c r="P9" s="5"/>
      <c r="Q9" s="5"/>
    </row>
    <row r="10" spans="1:17">
      <c r="A10" s="23" t="s">
        <v>79</v>
      </c>
      <c r="B10" s="24" t="s">
        <v>80</v>
      </c>
      <c r="C10" s="21" t="s">
        <v>8</v>
      </c>
      <c r="D10" s="22">
        <v>667.4</v>
      </c>
      <c r="E10" s="22">
        <v>749.09</v>
      </c>
      <c r="F10" s="22">
        <v>701.9899999999999</v>
      </c>
      <c r="G10" s="3">
        <v>0.95</v>
      </c>
      <c r="H10" s="5"/>
      <c r="I10" s="5"/>
      <c r="J10" s="5"/>
      <c r="K10" s="5"/>
      <c r="L10" s="5"/>
      <c r="M10" s="5"/>
      <c r="N10" s="5"/>
      <c r="O10" s="5"/>
      <c r="P10" s="5"/>
      <c r="Q10" s="5"/>
    </row>
    <row r="11" spans="1:17">
      <c r="A11" s="16"/>
      <c r="B11" s="20" t="s">
        <v>81</v>
      </c>
      <c r="C11" s="21" t="s">
        <v>8</v>
      </c>
      <c r="D11" s="5"/>
      <c r="E11" s="5"/>
      <c r="F11" s="5"/>
      <c r="G11" s="3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>
      <c r="A12" s="23" t="s">
        <v>82</v>
      </c>
      <c r="B12" s="20" t="s">
        <v>83</v>
      </c>
      <c r="C12" s="21" t="s">
        <v>8</v>
      </c>
      <c r="D12" s="5"/>
      <c r="E12" s="5"/>
      <c r="F12" s="5"/>
      <c r="G12" s="3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7">
      <c r="A13" s="25">
        <v>6</v>
      </c>
      <c r="B13" s="26" t="s">
        <v>84</v>
      </c>
      <c r="C13" s="21" t="s">
        <v>8</v>
      </c>
      <c r="D13" s="5"/>
      <c r="E13" s="5"/>
      <c r="F13" s="5"/>
      <c r="G13" s="3"/>
      <c r="H13" s="5"/>
      <c r="I13" s="5"/>
      <c r="J13" s="5"/>
      <c r="K13" s="5"/>
      <c r="L13" s="5"/>
      <c r="M13" s="5"/>
      <c r="N13" s="5"/>
      <c r="O13" s="5"/>
      <c r="P13" s="5"/>
      <c r="Q13" s="5"/>
    </row>
    <row r="14" spans="1:17">
      <c r="A14" s="16">
        <v>7</v>
      </c>
      <c r="B14" s="24" t="s">
        <v>85</v>
      </c>
      <c r="C14" s="21" t="s">
        <v>8</v>
      </c>
      <c r="D14" s="5"/>
      <c r="E14" s="5"/>
      <c r="F14" s="5"/>
      <c r="G14" s="3"/>
      <c r="H14" s="5"/>
      <c r="I14" s="5"/>
      <c r="J14" s="5"/>
      <c r="K14" s="5"/>
      <c r="L14" s="5"/>
      <c r="M14" s="5"/>
      <c r="N14" s="5"/>
      <c r="O14" s="5"/>
      <c r="P14" s="5"/>
      <c r="Q14" s="5"/>
    </row>
    <row r="15" spans="1:17">
      <c r="A15" s="16"/>
      <c r="B15" s="20" t="s">
        <v>81</v>
      </c>
      <c r="C15" s="21" t="s">
        <v>8</v>
      </c>
      <c r="D15" s="5"/>
      <c r="E15" s="5"/>
      <c r="F15" s="5"/>
      <c r="G15" s="3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7">
      <c r="A16" s="16"/>
      <c r="B16" s="27" t="s">
        <v>86</v>
      </c>
      <c r="C16" s="21" t="s">
        <v>8</v>
      </c>
      <c r="D16" s="5"/>
      <c r="E16" s="5"/>
      <c r="F16" s="5"/>
      <c r="G16" s="3"/>
      <c r="H16" s="5"/>
      <c r="I16" s="5"/>
      <c r="J16" s="5"/>
      <c r="K16" s="5"/>
      <c r="L16" s="5"/>
      <c r="M16" s="5"/>
      <c r="N16" s="5"/>
      <c r="O16" s="5"/>
      <c r="P16" s="5"/>
      <c r="Q16" s="5"/>
    </row>
    <row r="17" spans="1:17">
      <c r="A17" s="16"/>
      <c r="B17" s="27" t="s">
        <v>87</v>
      </c>
      <c r="C17" s="21" t="s">
        <v>8</v>
      </c>
      <c r="D17" s="5"/>
      <c r="E17" s="5"/>
      <c r="F17" s="5"/>
      <c r="G17" s="3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 ht="24.75">
      <c r="A18" s="25">
        <v>8</v>
      </c>
      <c r="B18" s="28" t="s">
        <v>88</v>
      </c>
      <c r="C18" s="21" t="s">
        <v>8</v>
      </c>
      <c r="D18" s="22">
        <v>1993.62</v>
      </c>
      <c r="E18" s="22">
        <v>1932.0500000000002</v>
      </c>
      <c r="F18" s="22">
        <v>2293.6</v>
      </c>
      <c r="G18" s="3">
        <v>0.87</v>
      </c>
      <c r="H18" s="5"/>
      <c r="I18" s="5"/>
      <c r="J18" s="5"/>
      <c r="K18" s="5"/>
      <c r="L18" s="5"/>
      <c r="M18" s="5"/>
      <c r="N18" s="5"/>
      <c r="O18" s="5"/>
      <c r="P18" s="5"/>
      <c r="Q18" s="5"/>
    </row>
    <row r="19" spans="1:17">
      <c r="A19" s="16">
        <v>9</v>
      </c>
      <c r="B19" s="20" t="s">
        <v>89</v>
      </c>
      <c r="C19" s="21" t="s">
        <v>8</v>
      </c>
      <c r="D19" s="5"/>
      <c r="E19" s="5"/>
      <c r="F19" s="5"/>
      <c r="G19" s="3"/>
      <c r="H19" s="5"/>
      <c r="I19" s="5"/>
      <c r="J19" s="5"/>
      <c r="K19" s="5"/>
      <c r="L19" s="5"/>
      <c r="M19" s="5"/>
      <c r="N19" s="5"/>
      <c r="O19" s="5"/>
      <c r="P19" s="5"/>
      <c r="Q19" s="5"/>
    </row>
    <row r="20" spans="1:17">
      <c r="A20" s="16">
        <v>10</v>
      </c>
      <c r="B20" s="20" t="s">
        <v>43</v>
      </c>
      <c r="C20" s="21" t="s">
        <v>8</v>
      </c>
      <c r="D20" s="5"/>
      <c r="E20" s="5"/>
      <c r="F20" s="5"/>
      <c r="G20" s="3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>
      <c r="A21" s="16">
        <v>11</v>
      </c>
      <c r="B21" s="20" t="s">
        <v>90</v>
      </c>
      <c r="C21" s="21" t="s">
        <v>8</v>
      </c>
      <c r="D21" s="5"/>
      <c r="E21" s="5"/>
      <c r="F21" s="5"/>
      <c r="G21" s="3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>
      <c r="A22" s="25">
        <v>12</v>
      </c>
      <c r="B22" s="26" t="s">
        <v>91</v>
      </c>
      <c r="C22" s="21" t="s">
        <v>8</v>
      </c>
      <c r="D22" s="22">
        <v>199.36</v>
      </c>
      <c r="E22" s="22">
        <v>193.20500000000001</v>
      </c>
      <c r="F22" s="22">
        <v>229.36</v>
      </c>
      <c r="G22" s="3">
        <v>0.87</v>
      </c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>
      <c r="A23" s="25">
        <v>13</v>
      </c>
      <c r="B23" s="26" t="s">
        <v>92</v>
      </c>
      <c r="C23" s="21" t="s">
        <v>8</v>
      </c>
      <c r="D23" s="22">
        <v>2192.96</v>
      </c>
      <c r="E23" s="22">
        <v>2125.2550000000001</v>
      </c>
      <c r="F23" s="22">
        <v>2522.9600000000005</v>
      </c>
      <c r="G23" s="3">
        <v>0.87</v>
      </c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>
      <c r="A24" s="16">
        <v>14</v>
      </c>
      <c r="B24" s="20" t="s">
        <v>45</v>
      </c>
      <c r="C24" s="21" t="s">
        <v>46</v>
      </c>
      <c r="D24" s="22">
        <v>131.5</v>
      </c>
      <c r="E24" s="22">
        <v>131.5</v>
      </c>
      <c r="F24" s="22">
        <v>131.5</v>
      </c>
      <c r="G24" s="3">
        <v>1</v>
      </c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>
      <c r="A25" s="16">
        <v>15</v>
      </c>
      <c r="B25" s="20" t="s">
        <v>47</v>
      </c>
      <c r="C25" s="21" t="s">
        <v>48</v>
      </c>
      <c r="D25" s="22">
        <v>1389.71</v>
      </c>
      <c r="E25" s="22">
        <v>1389.71</v>
      </c>
      <c r="F25" s="22">
        <v>1486.41</v>
      </c>
      <c r="G25" s="3">
        <v>0.93</v>
      </c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>
      <c r="A26" s="16">
        <v>16</v>
      </c>
      <c r="B26" s="20" t="s">
        <v>49</v>
      </c>
      <c r="C26" s="21" t="s">
        <v>8</v>
      </c>
      <c r="D26" s="22">
        <v>1216.18</v>
      </c>
      <c r="E26" s="22">
        <v>1144.0999999999999</v>
      </c>
      <c r="F26" s="22">
        <v>1340.7</v>
      </c>
      <c r="G26" s="3">
        <v>0.91</v>
      </c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>
      <c r="A27" s="16">
        <v>17</v>
      </c>
      <c r="B27" s="20" t="s">
        <v>50</v>
      </c>
      <c r="C27" s="21" t="s">
        <v>51</v>
      </c>
      <c r="D27" s="22">
        <v>29670</v>
      </c>
      <c r="E27" s="22">
        <v>26304</v>
      </c>
      <c r="F27" s="22">
        <v>28026</v>
      </c>
      <c r="G27" s="3">
        <v>1.06</v>
      </c>
      <c r="H27" s="5"/>
      <c r="I27" s="5"/>
      <c r="J27" s="5"/>
      <c r="K27" s="5"/>
      <c r="L27" s="5"/>
      <c r="M27" s="5"/>
      <c r="N27" s="5"/>
      <c r="O27" s="5"/>
      <c r="P27" s="5"/>
      <c r="Q27" s="5"/>
    </row>
    <row r="28" spans="1:17">
      <c r="A28" s="16">
        <v>18</v>
      </c>
      <c r="B28" s="20" t="s">
        <v>52</v>
      </c>
      <c r="C28" s="21" t="s">
        <v>53</v>
      </c>
      <c r="D28" s="22">
        <v>40.99</v>
      </c>
      <c r="E28" s="22">
        <v>43.5</v>
      </c>
      <c r="F28" s="22">
        <v>47.84</v>
      </c>
      <c r="G28" s="3">
        <v>0.86</v>
      </c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1:17" ht="24.75">
      <c r="A29" s="16">
        <v>19</v>
      </c>
      <c r="B29" s="24" t="s">
        <v>93</v>
      </c>
      <c r="C29" s="21" t="s">
        <v>53</v>
      </c>
      <c r="D29" s="22">
        <v>114.9</v>
      </c>
      <c r="E29" s="22">
        <v>124.29</v>
      </c>
      <c r="F29" s="22">
        <v>137.86000000000001</v>
      </c>
      <c r="G29" s="3">
        <v>0.83</v>
      </c>
      <c r="H29" s="5"/>
      <c r="I29" s="5"/>
      <c r="J29" s="5"/>
      <c r="K29" s="5"/>
      <c r="L29" s="5"/>
      <c r="M29" s="5"/>
      <c r="N29" s="5"/>
      <c r="O29" s="5"/>
      <c r="P29" s="5"/>
      <c r="Q29" s="5"/>
    </row>
    <row r="30" spans="1:17">
      <c r="A30" s="29" t="s">
        <v>55</v>
      </c>
      <c r="B30" s="20"/>
      <c r="C30" s="4"/>
      <c r="D30" s="5"/>
      <c r="E30" s="5"/>
      <c r="F30" s="5"/>
      <c r="G30" s="3"/>
      <c r="H30" s="5"/>
      <c r="I30" s="5"/>
      <c r="J30" s="5"/>
      <c r="K30" s="5"/>
      <c r="L30" s="5"/>
      <c r="M30" s="5"/>
      <c r="N30" s="5"/>
      <c r="O30" s="5"/>
      <c r="P30" s="5"/>
      <c r="Q30" s="5"/>
    </row>
    <row r="31" spans="1:17">
      <c r="A31" s="29" t="s">
        <v>56</v>
      </c>
      <c r="B31" s="20"/>
      <c r="C31" s="21" t="s">
        <v>57</v>
      </c>
      <c r="D31" s="22">
        <v>30650</v>
      </c>
      <c r="E31" s="22">
        <v>27146</v>
      </c>
      <c r="F31" s="22">
        <v>28923</v>
      </c>
      <c r="G31" s="3">
        <v>1.06</v>
      </c>
      <c r="H31" s="5"/>
      <c r="I31" s="5"/>
      <c r="J31" s="5"/>
      <c r="K31" s="5"/>
      <c r="L31" s="5"/>
      <c r="M31" s="5"/>
      <c r="N31" s="5"/>
      <c r="O31" s="5"/>
      <c r="P31" s="5"/>
      <c r="Q31" s="5"/>
    </row>
    <row r="32" spans="1:17">
      <c r="A32" s="29" t="s">
        <v>58</v>
      </c>
      <c r="B32" s="20"/>
      <c r="C32" s="21" t="s">
        <v>57</v>
      </c>
      <c r="D32" s="22">
        <v>30650</v>
      </c>
      <c r="E32" s="22">
        <v>27146</v>
      </c>
      <c r="F32" s="22">
        <v>28923</v>
      </c>
      <c r="G32" s="3">
        <v>1.06</v>
      </c>
      <c r="H32" s="5"/>
      <c r="I32" s="5"/>
      <c r="J32" s="5"/>
      <c r="K32" s="5"/>
      <c r="L32" s="5"/>
      <c r="M32" s="5"/>
      <c r="N32" s="5"/>
      <c r="O32" s="5"/>
      <c r="P32" s="5"/>
      <c r="Q32" s="5"/>
    </row>
    <row r="33" spans="1:17">
      <c r="A33" s="29" t="s">
        <v>59</v>
      </c>
      <c r="B33" s="20"/>
      <c r="C33" s="21" t="s">
        <v>57</v>
      </c>
      <c r="D33" s="30">
        <v>980</v>
      </c>
      <c r="E33" s="30">
        <v>842</v>
      </c>
      <c r="F33" s="30">
        <v>897</v>
      </c>
      <c r="G33" s="3">
        <v>1.0900000000000001</v>
      </c>
      <c r="H33" s="5"/>
      <c r="I33" s="5"/>
      <c r="J33" s="5"/>
      <c r="K33" s="5"/>
      <c r="L33" s="5"/>
      <c r="M33" s="5"/>
      <c r="N33" s="5"/>
      <c r="O33" s="5"/>
      <c r="P33" s="5"/>
      <c r="Q33" s="5"/>
    </row>
    <row r="34" spans="1:17">
      <c r="A34" s="29" t="s">
        <v>60</v>
      </c>
      <c r="B34" s="20"/>
      <c r="C34" s="21" t="s">
        <v>38</v>
      </c>
      <c r="D34" s="22">
        <v>3.2</v>
      </c>
      <c r="E34" s="22">
        <v>3.2</v>
      </c>
      <c r="F34" s="22">
        <v>3.2</v>
      </c>
      <c r="G34" s="3">
        <v>1</v>
      </c>
      <c r="H34" s="5"/>
      <c r="I34" s="5"/>
      <c r="J34" s="5"/>
      <c r="K34" s="5"/>
      <c r="L34" s="5"/>
      <c r="M34" s="5"/>
      <c r="N34" s="5"/>
      <c r="O34" s="5"/>
      <c r="P34" s="5"/>
      <c r="Q34" s="5"/>
    </row>
    <row r="35" spans="1:17">
      <c r="A35" s="29" t="s">
        <v>61</v>
      </c>
      <c r="B35" s="20"/>
      <c r="C35" s="21" t="s">
        <v>62</v>
      </c>
      <c r="D35" s="22">
        <v>3.8</v>
      </c>
      <c r="E35" s="22">
        <v>3.8</v>
      </c>
      <c r="F35" s="22">
        <v>3.8</v>
      </c>
      <c r="G35" s="3">
        <v>1</v>
      </c>
      <c r="H35" s="5"/>
      <c r="I35" s="5"/>
      <c r="J35" s="5"/>
      <c r="K35" s="5"/>
      <c r="L35" s="5"/>
      <c r="M35" s="5"/>
      <c r="N35" s="5"/>
      <c r="O35" s="5"/>
      <c r="P35" s="5"/>
      <c r="Q35" s="5"/>
    </row>
    <row r="36" spans="1:17">
      <c r="A36" s="29" t="s">
        <v>63</v>
      </c>
      <c r="B36" s="20"/>
      <c r="C36" s="21" t="s">
        <v>64</v>
      </c>
      <c r="D36" s="22">
        <v>6583.33</v>
      </c>
      <c r="E36" s="22">
        <v>8038.28</v>
      </c>
      <c r="F36" s="22">
        <v>9710.33</v>
      </c>
      <c r="G36" s="3">
        <v>0.68</v>
      </c>
      <c r="H36" s="5"/>
      <c r="I36" s="5"/>
      <c r="J36" s="5"/>
      <c r="K36" s="5"/>
      <c r="L36" s="5"/>
      <c r="M36" s="5"/>
      <c r="N36" s="5"/>
      <c r="O36" s="5"/>
      <c r="P36" s="5"/>
      <c r="Q36" s="5"/>
    </row>
  </sheetData>
  <mergeCells count="14">
    <mergeCell ref="A1:P1"/>
    <mergeCell ref="A2:A4"/>
    <mergeCell ref="B2:B4"/>
    <mergeCell ref="H2:Q2"/>
    <mergeCell ref="C3:C4"/>
    <mergeCell ref="D3:D4"/>
    <mergeCell ref="F3:F4"/>
    <mergeCell ref="G3:G4"/>
    <mergeCell ref="H3:I3"/>
    <mergeCell ref="J3:K3"/>
    <mergeCell ref="L3:M3"/>
    <mergeCell ref="N3:O3"/>
    <mergeCell ref="P3:Q3"/>
    <mergeCell ref="E2:E4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2012-04-27T08:13:35Z</dcterms:modified>
</cp:coreProperties>
</file>