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xlsBook" defaultThemeVersion="124226"/>
  <mc:AlternateContent xmlns:mc="http://schemas.openxmlformats.org/markup-compatibility/2006">
    <mc:Choice Requires="x15">
      <x15ac:absPath xmlns:x15ac="http://schemas.microsoft.com/office/spreadsheetml/2010/11/ac" url="C:\Users\leytnerea\Desktop\_РАБОЧИЙ СТОЛ\_ТЕМЫ\2021\02-2021\Раскр инф\"/>
    </mc:Choice>
  </mc:AlternateContent>
  <bookViews>
    <workbookView xWindow="-150" yWindow="-480" windowWidth="17640" windowHeight="8325" tabRatio="855" firstSheet="3" activeTab="3"/>
  </bookViews>
  <sheets>
    <sheet name="modfrmReestr" sheetId="311" state="hidden" r:id="rId1"/>
    <sheet name="Инструкция" sheetId="290" r:id="rId2"/>
    <sheet name="Лог обновления" sheetId="210" state="veryHidden" r:id="rId3"/>
    <sheet name="Титульный" sheetId="250" r:id="rId4"/>
    <sheet name="Раздел I. А" sheetId="303" r:id="rId5"/>
    <sheet name="Раздел I. Б" sheetId="304" r:id="rId6"/>
    <sheet name="Раздел I. В" sheetId="305" r:id="rId7"/>
    <sheet name="Раздел II. А (ТИС)" sheetId="306" r:id="rId8"/>
    <sheet name="Раздел II. Б (ТИС)" sheetId="307" r:id="rId9"/>
    <sheet name="Раздел III" sheetId="308" r:id="rId10"/>
    <sheet name="Раздел IV" sheetId="309" r:id="rId11"/>
    <sheet name="Комментарии" sheetId="291" r:id="rId12"/>
    <sheet name="Проверка" sheetId="263" r:id="rId13"/>
    <sheet name="Statistic" sheetId="293" state="veryHidden" r:id="rId14"/>
    <sheet name="TEHSHEET" sheetId="123" state="veryHidden" r:id="rId15"/>
    <sheet name="et_union" sheetId="242" state="veryHidden" r:id="rId16"/>
    <sheet name="AllSheetsInThisWorkbook" sheetId="158" state="veryHidden" r:id="rId17"/>
    <sheet name="modHTTP" sheetId="302" state="veryHidden" r:id="rId18"/>
    <sheet name="mod_01" sheetId="280" state="veryHidden" r:id="rId19"/>
    <sheet name="mod_11" sheetId="265" state="veryHidden" r:id="rId20"/>
    <sheet name="mod_12" sheetId="266" state="veryHidden" r:id="rId21"/>
    <sheet name="mod_13" sheetId="269" state="veryHidden" r:id="rId22"/>
    <sheet name="mod_21" sheetId="270" state="veryHidden" r:id="rId23"/>
    <sheet name="mod_22" sheetId="271" state="veryHidden" r:id="rId24"/>
    <sheet name="mod_31" sheetId="272" state="veryHidden" r:id="rId25"/>
    <sheet name="mod_41" sheetId="289" state="veryHidden" r:id="rId26"/>
    <sheet name="modComm" sheetId="292" state="veryHidden" r:id="rId27"/>
    <sheet name="modListProv" sheetId="301" state="veryHidden" r:id="rId28"/>
    <sheet name="modButton" sheetId="217" state="veryHidden" r:id="rId29"/>
    <sheet name="modInstruction" sheetId="297" state="veryHidden" r:id="rId30"/>
    <sheet name="REESTR_ORG" sheetId="159" state="veryHidden" r:id="rId31"/>
    <sheet name="REESTR_FIL" sheetId="161" state="veryHidden" r:id="rId32"/>
    <sheet name="modfrmCheckUpdates" sheetId="294" state="veryHidden" r:id="rId33"/>
    <sheet name="modfrmRegion" sheetId="295" state="veryHidden" r:id="rId34"/>
    <sheet name="modReestr" sheetId="164" state="veryHidden" r:id="rId35"/>
    <sheet name="modUpdTemplMain" sheetId="212" state="veryHidden" r:id="rId36"/>
    <sheet name="modfrmDateChoose" sheetId="249" state="veryHidden" r:id="rId37"/>
    <sheet name="modHyperlink" sheetId="298" state="veryHidden" r:id="rId38"/>
    <sheet name="modClassifierValidate" sheetId="310" state="veryHidden" r:id="rId39"/>
  </sheets>
  <definedNames>
    <definedName name="_IDОтчета">178174</definedName>
    <definedName name="_IDШаблона">178176</definedName>
    <definedName name="_Параметр_1">"'02.2009'"</definedName>
    <definedName name="_Параметр_2">"'105'"</definedName>
    <definedName name="_Параметр_3">"'1.27'"</definedName>
    <definedName name="_Параметр_4">"'01.09.2008'"</definedName>
    <definedName name="_Параметр_5">"'22.09.2008'"</definedName>
    <definedName name="_Параметр_6">"'80169210'"</definedName>
    <definedName name="activity">Титульный!$G$20</definedName>
    <definedName name="add_com">Комментарии!$E$14</definedName>
    <definedName name="anscount" hidden="1">1</definedName>
    <definedName name="chkGetUpdatesValue">Инструкция!$AA$111</definedName>
    <definedName name="chkNoUpdatesValue">Инструкция!$AA$113</definedName>
    <definedName name="code">Инструкция!$B$2</definedName>
    <definedName name="DaNet">TEHSHEET!$H$2:$H$3</definedName>
    <definedName name="date_expired">Титульный!$G$67</definedName>
    <definedName name="doc_link">Титульный!$G$68</definedName>
    <definedName name="et_com">et_union!$3:$3</definedName>
    <definedName name="FirstLine">Инструкция!$A$6</definedName>
    <definedName name="flag_org">Титульный!$I$17</definedName>
    <definedName name="god">Титульный!$G$13</definedName>
    <definedName name="inn">Титульный!$G$18</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Инструкция!$70:$91</definedName>
    <definedName name="Instr_7">Инструкция!$92:$108</definedName>
    <definedName name="Instr_8">Инструкция!$109:$123</definedName>
    <definedName name="instr_hyp1">Инструкция!$K$59</definedName>
    <definedName name="instr_hyp5">Инструкция!$K$93</definedName>
    <definedName name="kpp">Титульный!$G$19</definedName>
    <definedName name="LastUpdateDate_FIL">Титульный!$E$65</definedName>
    <definedName name="LastUpdateDate_ORG">Титульный!$E$64</definedName>
    <definedName name="MONTH">TEHSHEET!$E$2:$E$14</definedName>
    <definedName name="MSG_URL">TEHSHEET!$E$30</definedName>
    <definedName name="nds">Титульный!$G$37</definedName>
    <definedName name="nds_rate">Титульный!$E$38</definedName>
    <definedName name="nds_rate_index">Титульный!$E$37</definedName>
    <definedName name="okato">Титульный!$G$27</definedName>
    <definedName name="okpo">Титульный!$G$25</definedName>
    <definedName name="org">Титульный!$G$17</definedName>
    <definedName name="Org_Address">Титульный!$G$40:$G$41</definedName>
    <definedName name="Org_buh">Титульный!$G$46:$G$47</definedName>
    <definedName name="Org_otv_lico">Титульный!$G$49:$G$52</definedName>
    <definedName name="Org_ruk">Титульный!$G$43:$G$44</definedName>
    <definedName name="OVERDUE_INTERVAL">Титульный!$G$54</definedName>
    <definedName name="pDel_Comm">Комментарии!$C$13:$C$14</definedName>
    <definedName name="REESTR_FIL_RANGE">REESTR_FIL!$A$2:$C$5</definedName>
    <definedName name="REESTR_ORG_RANGE">REESTR_ORG!$A$2:$S$218</definedName>
    <definedName name="REGION">TEHSHEET!$B$1:$B$86</definedName>
    <definedName name="region_name">Титульный!$G$11</definedName>
    <definedName name="rst_org_id">Титульный!$J$17</definedName>
    <definedName name="SAPBEXrevision" hidden="1">1</definedName>
    <definedName name="SAPBEXsysID" hidden="1">"BW2"</definedName>
    <definedName name="SAPBEXwbID" hidden="1">"479GSPMTNK9HM4ZSIVE5K2SH6"</definedName>
    <definedName name="Sposob_Priobr_Range">TEHSHEET!$I$2:$I$4</definedName>
    <definedName name="tit_buy_ee">Титульный!$G$35</definedName>
    <definedName name="tit_gk">Титульный!$G$29</definedName>
    <definedName name="tit_gp">Титульный!$G$31</definedName>
    <definedName name="tit_month">Титульный!$G$14</definedName>
    <definedName name="tit_sb">Титульный!$G$33</definedName>
    <definedName name="tit_stat_work_place">Титульный!$G$23</definedName>
    <definedName name="tit_type_report">Титульный!$G$22</definedName>
    <definedName name="type_report">TEHSHEET!$L$2:$L$3</definedName>
    <definedName name="UpdStatus">Инструкция!$AA$1</definedName>
    <definedName name="URL_FORMAT">TEHSHEET!$E$28</definedName>
    <definedName name="version">Инструкция!$B$3</definedName>
    <definedName name="ws_11_381_row">'Раздел I. А'!$D$34</definedName>
    <definedName name="ws_12_381_row">'Раздел I. Б'!$D$34</definedName>
    <definedName name="YEAR">TEHSHEET!$G$2:$G$6</definedName>
    <definedName name="_xlnm.Print_Area" localSheetId="6">'Раздел I. В'!$A$7:$T$65</definedName>
  </definedNames>
  <calcPr calcId="162913"/>
</workbook>
</file>

<file path=xl/calcChain.xml><?xml version="1.0" encoding="utf-8"?>
<calcChain xmlns="http://schemas.openxmlformats.org/spreadsheetml/2006/main">
  <c r="F35" i="309" l="1"/>
  <c r="G35" i="309" l="1"/>
  <c r="G28" i="308" l="1"/>
  <c r="F28" i="308"/>
  <c r="N19" i="305" l="1"/>
  <c r="M19" i="305"/>
  <c r="L19" i="305"/>
  <c r="I19" i="305"/>
  <c r="B3" i="290"/>
  <c r="B2" i="290"/>
  <c r="F13" i="309" l="1"/>
  <c r="I13" i="308" l="1"/>
  <c r="H13" i="308"/>
  <c r="T64" i="305" l="1"/>
  <c r="S64" i="305"/>
  <c r="R64" i="305"/>
  <c r="T63" i="305"/>
  <c r="S63" i="305"/>
  <c r="R63" i="305"/>
  <c r="T62" i="305"/>
  <c r="S62" i="305"/>
  <c r="R62" i="305"/>
  <c r="T60" i="305"/>
  <c r="S60" i="305"/>
  <c r="R60" i="305"/>
  <c r="T59" i="305"/>
  <c r="S59" i="305"/>
  <c r="R59" i="305"/>
  <c r="T57" i="305"/>
  <c r="S57" i="305"/>
  <c r="R57" i="305"/>
  <c r="T56" i="305"/>
  <c r="S56" i="305"/>
  <c r="R56" i="305"/>
  <c r="T54" i="305"/>
  <c r="S54" i="305"/>
  <c r="R54" i="305"/>
  <c r="T53" i="305"/>
  <c r="S53" i="305"/>
  <c r="R53" i="305"/>
  <c r="T51" i="305"/>
  <c r="S51" i="305"/>
  <c r="R51" i="305"/>
  <c r="T50" i="305"/>
  <c r="S50" i="305"/>
  <c r="R50" i="305"/>
  <c r="T48" i="305"/>
  <c r="S48" i="305"/>
  <c r="R48" i="305"/>
  <c r="T47" i="305"/>
  <c r="S47" i="305"/>
  <c r="R47" i="305"/>
  <c r="T45" i="305"/>
  <c r="S45" i="305"/>
  <c r="R45" i="305"/>
  <c r="T44" i="305"/>
  <c r="S44" i="305"/>
  <c r="R44" i="305"/>
  <c r="T42" i="305"/>
  <c r="S42" i="305"/>
  <c r="R42" i="305"/>
  <c r="T41" i="305"/>
  <c r="S41" i="305"/>
  <c r="R41" i="305"/>
  <c r="T35" i="305"/>
  <c r="S35" i="305"/>
  <c r="R35" i="305"/>
  <c r="T34" i="305"/>
  <c r="S34" i="305"/>
  <c r="R34" i="305"/>
  <c r="T32" i="305"/>
  <c r="S32" i="305"/>
  <c r="R32" i="305"/>
  <c r="T31" i="305"/>
  <c r="S31" i="305"/>
  <c r="R31" i="305"/>
  <c r="T29" i="305"/>
  <c r="S29" i="305"/>
  <c r="R29" i="305"/>
  <c r="T28" i="305"/>
  <c r="S28" i="305"/>
  <c r="R28" i="305"/>
  <c r="T26" i="305"/>
  <c r="S26" i="305"/>
  <c r="R26" i="305"/>
  <c r="T25" i="305"/>
  <c r="S25" i="305"/>
  <c r="R25" i="305"/>
  <c r="T22" i="305"/>
  <c r="T23" i="305"/>
  <c r="S22" i="305"/>
  <c r="S23" i="305"/>
  <c r="R23" i="305"/>
  <c r="R22" i="305"/>
  <c r="T20" i="305" l="1"/>
  <c r="T19" i="305"/>
  <c r="R19" i="305"/>
  <c r="S19" i="305"/>
  <c r="R20" i="305"/>
  <c r="S20" i="305"/>
  <c r="N20" i="305" l="1"/>
  <c r="M20" i="305"/>
  <c r="L20" i="305"/>
  <c r="K64" i="305"/>
  <c r="K63" i="305"/>
  <c r="K62" i="305"/>
  <c r="K60" i="305"/>
  <c r="K59" i="305"/>
  <c r="K57" i="305"/>
  <c r="K56" i="305"/>
  <c r="K54" i="305"/>
  <c r="K53" i="305"/>
  <c r="K51" i="305"/>
  <c r="K50" i="305"/>
  <c r="K48" i="305"/>
  <c r="K47" i="305"/>
  <c r="K45" i="305"/>
  <c r="K44" i="305"/>
  <c r="K42" i="305"/>
  <c r="K41" i="305"/>
  <c r="K35" i="305"/>
  <c r="K34" i="305"/>
  <c r="K32" i="305"/>
  <c r="K31" i="305"/>
  <c r="K29" i="305"/>
  <c r="K28" i="305"/>
  <c r="K26" i="305"/>
  <c r="K25" i="305"/>
  <c r="K23" i="305"/>
  <c r="K22" i="305"/>
  <c r="I20" i="305"/>
  <c r="K30" i="305" l="1"/>
  <c r="K21" i="305"/>
  <c r="K19" i="305"/>
  <c r="J19" i="305" s="1"/>
  <c r="K20" i="305"/>
  <c r="H20" i="305" s="1"/>
  <c r="G35" i="303"/>
  <c r="H35" i="303"/>
  <c r="I35" i="303"/>
  <c r="J35" i="303"/>
  <c r="K35" i="303"/>
  <c r="L35" i="303"/>
  <c r="N35" i="303"/>
  <c r="O35" i="303"/>
  <c r="P35" i="303"/>
  <c r="Q35" i="303"/>
  <c r="R35" i="303"/>
  <c r="S35" i="303"/>
  <c r="U35" i="303"/>
  <c r="V35" i="303"/>
  <c r="W35" i="303"/>
  <c r="X35" i="303"/>
  <c r="Y35" i="303"/>
  <c r="Z35" i="303"/>
  <c r="AB35" i="303"/>
  <c r="AC35" i="303"/>
  <c r="AD35" i="303"/>
  <c r="AE35" i="303"/>
  <c r="AF35" i="303"/>
  <c r="AG35" i="303"/>
  <c r="AI35" i="303"/>
  <c r="AJ35" i="303"/>
  <c r="AK35" i="303"/>
  <c r="AL35" i="303"/>
  <c r="AM35" i="303"/>
  <c r="AN35" i="303"/>
  <c r="AP35" i="303"/>
  <c r="AQ35" i="303"/>
  <c r="AR35" i="303"/>
  <c r="AS35" i="303"/>
  <c r="AT35" i="303"/>
  <c r="AU35" i="303"/>
  <c r="AW35" i="303"/>
  <c r="AX35" i="303"/>
  <c r="AY35" i="303"/>
  <c r="AZ35" i="303"/>
  <c r="BA35" i="303"/>
  <c r="BB35" i="303"/>
  <c r="BD35" i="303"/>
  <c r="BE35" i="303"/>
  <c r="BF35" i="303"/>
  <c r="BG35" i="303"/>
  <c r="BH35" i="303"/>
  <c r="BI35" i="303"/>
  <c r="BK35" i="303"/>
  <c r="BL35" i="303"/>
  <c r="BM35" i="303"/>
  <c r="BN35" i="303"/>
  <c r="BO35" i="303"/>
  <c r="BP35" i="303"/>
  <c r="BR35" i="303"/>
  <c r="BS35" i="303"/>
  <c r="BT35" i="303"/>
  <c r="BU35" i="303"/>
  <c r="BV35" i="303"/>
  <c r="BW35" i="303"/>
  <c r="BY35" i="303"/>
  <c r="BZ35" i="303"/>
  <c r="CA35" i="303"/>
  <c r="CB35" i="303"/>
  <c r="CC35" i="303"/>
  <c r="CD35" i="303"/>
  <c r="CF35" i="303"/>
  <c r="CG35" i="303"/>
  <c r="CH35" i="303"/>
  <c r="CI35" i="303"/>
  <c r="CJ35" i="303"/>
  <c r="CK35" i="303"/>
  <c r="CM35" i="303"/>
  <c r="CN35" i="303"/>
  <c r="CO35" i="303"/>
  <c r="CP35" i="303"/>
  <c r="CQ35" i="303"/>
  <c r="CR35" i="303"/>
  <c r="CT35" i="303"/>
  <c r="CU35" i="303"/>
  <c r="CV35" i="303"/>
  <c r="CW35" i="303"/>
  <c r="CX35" i="303"/>
  <c r="CY35" i="303"/>
  <c r="DA35" i="303"/>
  <c r="DB35" i="303"/>
  <c r="DC35" i="303"/>
  <c r="DD35" i="303"/>
  <c r="DE35" i="303"/>
  <c r="DF35" i="303"/>
  <c r="J20" i="305" l="1"/>
  <c r="K18" i="305"/>
  <c r="AG25" i="307"/>
  <c r="AG24" i="307"/>
  <c r="AG23" i="307"/>
  <c r="AG22" i="307"/>
  <c r="AG21" i="307"/>
  <c r="AG20" i="307"/>
  <c r="AG19" i="307"/>
  <c r="AG18" i="307"/>
  <c r="AG17" i="307"/>
  <c r="AD25" i="307"/>
  <c r="AD24" i="307"/>
  <c r="AD23" i="307"/>
  <c r="AD22" i="307"/>
  <c r="AD21" i="307"/>
  <c r="AD20" i="307"/>
  <c r="AD19" i="307"/>
  <c r="AD18" i="307"/>
  <c r="AD17" i="307"/>
  <c r="AA25" i="307"/>
  <c r="AA24" i="307"/>
  <c r="AA23" i="307"/>
  <c r="AA22" i="307"/>
  <c r="AA21" i="307"/>
  <c r="AA20" i="307"/>
  <c r="AA19" i="307"/>
  <c r="AA18" i="307"/>
  <c r="AA17" i="307"/>
  <c r="X25" i="307"/>
  <c r="X24" i="307"/>
  <c r="X23" i="307"/>
  <c r="X22" i="307"/>
  <c r="X21" i="307"/>
  <c r="X20" i="307"/>
  <c r="X19" i="307"/>
  <c r="X18" i="307"/>
  <c r="X17" i="307"/>
  <c r="U25" i="307"/>
  <c r="U24" i="307"/>
  <c r="U23" i="307"/>
  <c r="U22" i="307"/>
  <c r="U21" i="307"/>
  <c r="U20" i="307"/>
  <c r="U19" i="307"/>
  <c r="U18" i="307"/>
  <c r="U17" i="307"/>
  <c r="R25" i="307"/>
  <c r="R24" i="307"/>
  <c r="R23" i="307"/>
  <c r="R22" i="307"/>
  <c r="R21" i="307"/>
  <c r="R20" i="307"/>
  <c r="R19" i="307"/>
  <c r="R18" i="307"/>
  <c r="R17" i="307"/>
  <c r="O25" i="307"/>
  <c r="O24" i="307"/>
  <c r="O23" i="307"/>
  <c r="O22" i="307"/>
  <c r="O21" i="307"/>
  <c r="O20" i="307"/>
  <c r="O19" i="307"/>
  <c r="O18" i="307"/>
  <c r="O17" i="307"/>
  <c r="L25" i="307"/>
  <c r="L24" i="307"/>
  <c r="L23" i="307"/>
  <c r="L22" i="307"/>
  <c r="L21" i="307"/>
  <c r="L20" i="307"/>
  <c r="L19" i="307"/>
  <c r="L18" i="307"/>
  <c r="L17" i="307"/>
  <c r="I25" i="307"/>
  <c r="I24" i="307"/>
  <c r="I23" i="307"/>
  <c r="I22" i="307"/>
  <c r="I21" i="307"/>
  <c r="I20" i="307"/>
  <c r="I19" i="307"/>
  <c r="I18" i="307"/>
  <c r="I17" i="307"/>
  <c r="F18" i="307"/>
  <c r="F19" i="307"/>
  <c r="F20" i="307"/>
  <c r="F21" i="307"/>
  <c r="F22" i="307"/>
  <c r="F23" i="307"/>
  <c r="F24" i="307"/>
  <c r="F25" i="307"/>
  <c r="F17" i="307"/>
  <c r="G44" i="304" l="1"/>
  <c r="H44" i="304"/>
  <c r="I44" i="304"/>
  <c r="K44" i="304"/>
  <c r="L44" i="304"/>
  <c r="M44" i="304"/>
  <c r="O44" i="304"/>
  <c r="P44" i="304"/>
  <c r="Q44" i="304"/>
  <c r="S44" i="304"/>
  <c r="T44" i="304"/>
  <c r="U44" i="304"/>
  <c r="W44" i="304"/>
  <c r="X44" i="304"/>
  <c r="Y44" i="304"/>
  <c r="AA44" i="304"/>
  <c r="AB44" i="304"/>
  <c r="AC44" i="304"/>
  <c r="AE44" i="304"/>
  <c r="AF44" i="304"/>
  <c r="AG44" i="304"/>
  <c r="AI44" i="304"/>
  <c r="AJ44" i="304"/>
  <c r="AK44" i="304"/>
  <c r="AM44" i="304"/>
  <c r="AN44" i="304"/>
  <c r="AO44" i="304"/>
  <c r="AQ44" i="304"/>
  <c r="AR44" i="304"/>
  <c r="AS44" i="304"/>
  <c r="AU44" i="304"/>
  <c r="AV44" i="304"/>
  <c r="AW44" i="304"/>
  <c r="AY44" i="304"/>
  <c r="AZ44" i="304"/>
  <c r="BA44" i="304"/>
  <c r="BC44" i="304"/>
  <c r="BD44" i="304"/>
  <c r="BE44" i="304"/>
  <c r="BG44" i="304"/>
  <c r="BH44" i="304"/>
  <c r="BI44" i="304"/>
  <c r="E38" i="250" l="1"/>
  <c r="H14" i="250"/>
  <c r="E21" i="250" l="1"/>
  <c r="E30" i="123" l="1"/>
  <c r="G32" i="309" l="1"/>
  <c r="H32" i="309"/>
  <c r="I32" i="309"/>
  <c r="J32" i="309"/>
  <c r="F32" i="309"/>
  <c r="J13" i="309"/>
  <c r="I13" i="309"/>
  <c r="H13" i="309"/>
  <c r="G13" i="309"/>
  <c r="J13" i="308"/>
  <c r="G13" i="308"/>
  <c r="F13" i="308"/>
  <c r="F31" i="309" s="1"/>
  <c r="J26" i="309" l="1"/>
  <c r="J25" i="309"/>
  <c r="J24" i="309"/>
  <c r="J23" i="309"/>
  <c r="J28" i="308"/>
  <c r="J27" i="308"/>
  <c r="J26" i="308"/>
  <c r="J25" i="308"/>
  <c r="G16" i="307"/>
  <c r="G26" i="307" s="1"/>
  <c r="H16" i="307"/>
  <c r="H26" i="307" s="1"/>
  <c r="I16" i="307"/>
  <c r="I26" i="307" s="1"/>
  <c r="J16" i="307"/>
  <c r="J26" i="307" s="1"/>
  <c r="K16" i="307"/>
  <c r="K26" i="307" s="1"/>
  <c r="L16" i="307"/>
  <c r="L26" i="307" s="1"/>
  <c r="M16" i="307"/>
  <c r="M26" i="307" s="1"/>
  <c r="N16" i="307"/>
  <c r="N26" i="307" s="1"/>
  <c r="O16" i="307"/>
  <c r="O26" i="307" s="1"/>
  <c r="P16" i="307"/>
  <c r="P26" i="307" s="1"/>
  <c r="Q16" i="307"/>
  <c r="Q26" i="307" s="1"/>
  <c r="R16" i="307"/>
  <c r="R26" i="307" s="1"/>
  <c r="S16" i="307"/>
  <c r="S26" i="307" s="1"/>
  <c r="T16" i="307"/>
  <c r="T26" i="307" s="1"/>
  <c r="U16" i="307"/>
  <c r="U26" i="307" s="1"/>
  <c r="V16" i="307"/>
  <c r="V26" i="307" s="1"/>
  <c r="W16" i="307"/>
  <c r="W26" i="307" s="1"/>
  <c r="X16" i="307"/>
  <c r="X26" i="307" s="1"/>
  <c r="Y16" i="307"/>
  <c r="Y26" i="307" s="1"/>
  <c r="Z16" i="307"/>
  <c r="Z26" i="307" s="1"/>
  <c r="AA16" i="307"/>
  <c r="AA26" i="307" s="1"/>
  <c r="AB16" i="307"/>
  <c r="AB26" i="307" s="1"/>
  <c r="AC16" i="307"/>
  <c r="AC26" i="307" s="1"/>
  <c r="AD16" i="307"/>
  <c r="AD26" i="307" s="1"/>
  <c r="AE16" i="307"/>
  <c r="AE26" i="307" s="1"/>
  <c r="AF16" i="307"/>
  <c r="AF26" i="307" s="1"/>
  <c r="AG16" i="307"/>
  <c r="AG26" i="307" s="1"/>
  <c r="AH16" i="307"/>
  <c r="AH26" i="307" s="1"/>
  <c r="AI16" i="307"/>
  <c r="AI26" i="307" s="1"/>
  <c r="F16" i="307"/>
  <c r="F26" i="307" s="1"/>
  <c r="D10" i="303"/>
  <c r="D10" i="304"/>
  <c r="BT25" i="306"/>
  <c r="BN25" i="306"/>
  <c r="BH25" i="306"/>
  <c r="BB25" i="306"/>
  <c r="AV25" i="306"/>
  <c r="AP25" i="306"/>
  <c r="BT24" i="306"/>
  <c r="BN24" i="306"/>
  <c r="BH24" i="306"/>
  <c r="BB24" i="306"/>
  <c r="AV24" i="306"/>
  <c r="AP24" i="306"/>
  <c r="BT23" i="306"/>
  <c r="BN23" i="306"/>
  <c r="BH23" i="306"/>
  <c r="BB23" i="306"/>
  <c r="AV23" i="306"/>
  <c r="AP23" i="306"/>
  <c r="BT22" i="306"/>
  <c r="BN22" i="306"/>
  <c r="BH22" i="306"/>
  <c r="BB22" i="306"/>
  <c r="AV22" i="306"/>
  <c r="AP22" i="306"/>
  <c r="BT21" i="306"/>
  <c r="BN21" i="306"/>
  <c r="BH21" i="306"/>
  <c r="BB21" i="306"/>
  <c r="AV21" i="306"/>
  <c r="AP21" i="306"/>
  <c r="BT20" i="306"/>
  <c r="BN20" i="306"/>
  <c r="BH20" i="306"/>
  <c r="BB20" i="306"/>
  <c r="AV20" i="306"/>
  <c r="AP20" i="306"/>
  <c r="BT19" i="306"/>
  <c r="BN19" i="306"/>
  <c r="BH19" i="306"/>
  <c r="BB19" i="306"/>
  <c r="AV19" i="306"/>
  <c r="AP19" i="306"/>
  <c r="BT18" i="306"/>
  <c r="BN18" i="306"/>
  <c r="BH18" i="306"/>
  <c r="BB18" i="306"/>
  <c r="AV18" i="306"/>
  <c r="AP18" i="306"/>
  <c r="BT17" i="306"/>
  <c r="BN17" i="306"/>
  <c r="BH17" i="306"/>
  <c r="BH16" i="306" s="1"/>
  <c r="BB17" i="306"/>
  <c r="AV17" i="306"/>
  <c r="AP17" i="306"/>
  <c r="BY16" i="306"/>
  <c r="BY26" i="306" s="1"/>
  <c r="BX16" i="306"/>
  <c r="BX26" i="306" s="1"/>
  <c r="BT26" i="306" s="1"/>
  <c r="BW16" i="306"/>
  <c r="BW26" i="306" s="1"/>
  <c r="BV16" i="306"/>
  <c r="BV26" i="306" s="1"/>
  <c r="BU16" i="306"/>
  <c r="BU26" i="306" s="1"/>
  <c r="BS16" i="306"/>
  <c r="BS26" i="306" s="1"/>
  <c r="BR16" i="306"/>
  <c r="BR26" i="306" s="1"/>
  <c r="BQ16" i="306"/>
  <c r="BQ26" i="306" s="1"/>
  <c r="BP16" i="306"/>
  <c r="BP26" i="306" s="1"/>
  <c r="BO16" i="306"/>
  <c r="BO26" i="306" s="1"/>
  <c r="BM16" i="306"/>
  <c r="BM26" i="306" s="1"/>
  <c r="BL16" i="306"/>
  <c r="BL26" i="306" s="1"/>
  <c r="BK16" i="306"/>
  <c r="BK26" i="306" s="1"/>
  <c r="BJ16" i="306"/>
  <c r="BJ26" i="306" s="1"/>
  <c r="BI16" i="306"/>
  <c r="BI26" i="306" s="1"/>
  <c r="BG16" i="306"/>
  <c r="BG26" i="306" s="1"/>
  <c r="BF16" i="306"/>
  <c r="BF26" i="306" s="1"/>
  <c r="BE16" i="306"/>
  <c r="BE26" i="306" s="1"/>
  <c r="BD16" i="306"/>
  <c r="BD26" i="306" s="1"/>
  <c r="BC16" i="306"/>
  <c r="BC26" i="306" s="1"/>
  <c r="BA16" i="306"/>
  <c r="BA26" i="306" s="1"/>
  <c r="AZ16" i="306"/>
  <c r="AZ26" i="306" s="1"/>
  <c r="AY16" i="306"/>
  <c r="AY26" i="306" s="1"/>
  <c r="AX16" i="306"/>
  <c r="AX26" i="306" s="1"/>
  <c r="AW16" i="306"/>
  <c r="AW26" i="306" s="1"/>
  <c r="AV26" i="306" s="1"/>
  <c r="AU16" i="306"/>
  <c r="AU26" i="306" s="1"/>
  <c r="AT16" i="306"/>
  <c r="AT26" i="306" s="1"/>
  <c r="AS16" i="306"/>
  <c r="AS26" i="306" s="1"/>
  <c r="AR16" i="306"/>
  <c r="AR26" i="306" s="1"/>
  <c r="AQ16" i="306"/>
  <c r="AQ26" i="306" s="1"/>
  <c r="AJ25" i="306"/>
  <c r="AJ24" i="306"/>
  <c r="AJ23" i="306"/>
  <c r="AJ22" i="306"/>
  <c r="AJ21" i="306"/>
  <c r="AJ20" i="306"/>
  <c r="AJ19" i="306"/>
  <c r="AJ18" i="306"/>
  <c r="AJ17" i="306"/>
  <c r="AO16" i="306"/>
  <c r="AO26" i="306" s="1"/>
  <c r="AN16" i="306"/>
  <c r="AN26" i="306" s="1"/>
  <c r="AM16" i="306"/>
  <c r="AM26" i="306" s="1"/>
  <c r="AL16" i="306"/>
  <c r="AL26" i="306" s="1"/>
  <c r="AK16" i="306"/>
  <c r="AK26" i="306" s="1"/>
  <c r="AD25" i="306"/>
  <c r="AD24" i="306"/>
  <c r="AD23" i="306"/>
  <c r="AD22" i="306"/>
  <c r="AD21" i="306"/>
  <c r="AD20" i="306"/>
  <c r="AD19" i="306"/>
  <c r="AD18" i="306"/>
  <c r="AD17" i="306"/>
  <c r="AI16" i="306"/>
  <c r="AI26" i="306" s="1"/>
  <c r="AH16" i="306"/>
  <c r="AH26" i="306" s="1"/>
  <c r="AG16" i="306"/>
  <c r="AG26" i="306" s="1"/>
  <c r="AF16" i="306"/>
  <c r="AF26" i="306" s="1"/>
  <c r="AE16" i="306"/>
  <c r="AE26" i="306" s="1"/>
  <c r="X25" i="306"/>
  <c r="X24" i="306"/>
  <c r="X23" i="306"/>
  <c r="X22" i="306"/>
  <c r="X21" i="306"/>
  <c r="X20" i="306"/>
  <c r="X19" i="306"/>
  <c r="X18" i="306"/>
  <c r="X17" i="306"/>
  <c r="AC16" i="306"/>
  <c r="AC26" i="306" s="1"/>
  <c r="AB16" i="306"/>
  <c r="AB26" i="306" s="1"/>
  <c r="AA16" i="306"/>
  <c r="AA26" i="306" s="1"/>
  <c r="Z16" i="306"/>
  <c r="Z26" i="306" s="1"/>
  <c r="Y16" i="306"/>
  <c r="Y26" i="306" s="1"/>
  <c r="R25" i="306"/>
  <c r="R24" i="306"/>
  <c r="R23" i="306"/>
  <c r="R22" i="306"/>
  <c r="R21" i="306"/>
  <c r="R20" i="306"/>
  <c r="R19" i="306"/>
  <c r="R18" i="306"/>
  <c r="R17" i="306"/>
  <c r="W16" i="306"/>
  <c r="W26" i="306" s="1"/>
  <c r="V16" i="306"/>
  <c r="V26" i="306" s="1"/>
  <c r="U16" i="306"/>
  <c r="U26" i="306" s="1"/>
  <c r="T16" i="306"/>
  <c r="T26" i="306" s="1"/>
  <c r="S16" i="306"/>
  <c r="S26" i="306" s="1"/>
  <c r="L25" i="306"/>
  <c r="L24" i="306"/>
  <c r="L23" i="306"/>
  <c r="L22" i="306"/>
  <c r="L21" i="306"/>
  <c r="L20" i="306"/>
  <c r="L19" i="306"/>
  <c r="L18" i="306"/>
  <c r="L17" i="306"/>
  <c r="Q16" i="306"/>
  <c r="Q26" i="306" s="1"/>
  <c r="P16" i="306"/>
  <c r="P26" i="306" s="1"/>
  <c r="O16" i="306"/>
  <c r="O26" i="306" s="1"/>
  <c r="N16" i="306"/>
  <c r="N26" i="306" s="1"/>
  <c r="M16" i="306"/>
  <c r="M26" i="306" s="1"/>
  <c r="F25" i="306"/>
  <c r="F24" i="306"/>
  <c r="F18" i="306"/>
  <c r="F19" i="306"/>
  <c r="F20" i="306"/>
  <c r="F21" i="306"/>
  <c r="F22" i="306"/>
  <c r="F23" i="306"/>
  <c r="F17" i="306"/>
  <c r="K16" i="306"/>
  <c r="K26" i="306" s="1"/>
  <c r="J16" i="306"/>
  <c r="J26" i="306" s="1"/>
  <c r="I16" i="306"/>
  <c r="I26" i="306" s="1"/>
  <c r="H16" i="306"/>
  <c r="H26" i="306" s="1"/>
  <c r="G16" i="306"/>
  <c r="G26" i="306" s="1"/>
  <c r="H64" i="305"/>
  <c r="F64" i="305"/>
  <c r="I37" i="305"/>
  <c r="K37" i="305"/>
  <c r="K16" i="305" s="1"/>
  <c r="L37" i="305"/>
  <c r="M37" i="305"/>
  <c r="N37" i="305"/>
  <c r="N16" i="305" s="1"/>
  <c r="R37" i="305"/>
  <c r="R16" i="305" s="1"/>
  <c r="S37" i="305"/>
  <c r="S16" i="305" s="1"/>
  <c r="T37" i="305"/>
  <c r="I38" i="305"/>
  <c r="I17" i="305" s="1"/>
  <c r="K38" i="305"/>
  <c r="K17" i="305" s="1"/>
  <c r="L38" i="305"/>
  <c r="L17" i="305" s="1"/>
  <c r="M38" i="305"/>
  <c r="M17" i="305" s="1"/>
  <c r="N38" i="305"/>
  <c r="N17" i="305" s="1"/>
  <c r="R38" i="305"/>
  <c r="R17" i="305" s="1"/>
  <c r="S38" i="305"/>
  <c r="S17" i="305" s="1"/>
  <c r="T38" i="305"/>
  <c r="T17" i="305" s="1"/>
  <c r="F38" i="305"/>
  <c r="H63" i="305"/>
  <c r="F63" i="305"/>
  <c r="H62" i="305"/>
  <c r="F62" i="305"/>
  <c r="F61" i="305" s="1"/>
  <c r="T61" i="305"/>
  <c r="S61" i="305"/>
  <c r="R61" i="305"/>
  <c r="N61" i="305"/>
  <c r="M61" i="305"/>
  <c r="L61" i="305"/>
  <c r="K61" i="305"/>
  <c r="I61" i="305"/>
  <c r="H60" i="305"/>
  <c r="F60" i="305"/>
  <c r="H59" i="305"/>
  <c r="F59" i="305"/>
  <c r="F58" i="305" s="1"/>
  <c r="T58" i="305"/>
  <c r="S58" i="305"/>
  <c r="R58" i="305"/>
  <c r="N58" i="305"/>
  <c r="M58" i="305"/>
  <c r="L58" i="305"/>
  <c r="K58" i="305"/>
  <c r="I58" i="305"/>
  <c r="H57" i="305"/>
  <c r="F57" i="305"/>
  <c r="H56" i="305"/>
  <c r="F56" i="305"/>
  <c r="T55" i="305"/>
  <c r="S55" i="305"/>
  <c r="R55" i="305"/>
  <c r="N55" i="305"/>
  <c r="M55" i="305"/>
  <c r="L55" i="305"/>
  <c r="K55" i="305"/>
  <c r="I55" i="305"/>
  <c r="H54" i="305"/>
  <c r="F54" i="305"/>
  <c r="H53" i="305"/>
  <c r="F53" i="305"/>
  <c r="F52" i="305" s="1"/>
  <c r="T52" i="305"/>
  <c r="S52" i="305"/>
  <c r="R52" i="305"/>
  <c r="N52" i="305"/>
  <c r="M52" i="305"/>
  <c r="L52" i="305"/>
  <c r="K52" i="305"/>
  <c r="I52" i="305"/>
  <c r="H51" i="305"/>
  <c r="F51" i="305"/>
  <c r="H50" i="305"/>
  <c r="F50" i="305"/>
  <c r="F49" i="305" s="1"/>
  <c r="T49" i="305"/>
  <c r="S49" i="305"/>
  <c r="R49" i="305"/>
  <c r="N49" i="305"/>
  <c r="M49" i="305"/>
  <c r="L49" i="305"/>
  <c r="K49" i="305"/>
  <c r="I49" i="305"/>
  <c r="H48" i="305"/>
  <c r="F48" i="305"/>
  <c r="H47" i="305"/>
  <c r="F47" i="305"/>
  <c r="F46" i="305" s="1"/>
  <c r="T46" i="305"/>
  <c r="S46" i="305"/>
  <c r="R46" i="305"/>
  <c r="N46" i="305"/>
  <c r="M46" i="305"/>
  <c r="L46" i="305"/>
  <c r="K46" i="305"/>
  <c r="I46" i="305"/>
  <c r="H45" i="305"/>
  <c r="F45" i="305"/>
  <c r="H44" i="305"/>
  <c r="F44" i="305"/>
  <c r="F43" i="305" s="1"/>
  <c r="T43" i="305"/>
  <c r="S43" i="305"/>
  <c r="R43" i="305"/>
  <c r="N43" i="305"/>
  <c r="M43" i="305"/>
  <c r="L43" i="305"/>
  <c r="K43" i="305"/>
  <c r="I43" i="305"/>
  <c r="H42" i="305"/>
  <c r="F42" i="305"/>
  <c r="H41" i="305"/>
  <c r="F41" i="305"/>
  <c r="F40" i="305" s="1"/>
  <c r="T40" i="305"/>
  <c r="S40" i="305"/>
  <c r="R40" i="305"/>
  <c r="N40" i="305"/>
  <c r="M40" i="305"/>
  <c r="L40" i="305"/>
  <c r="K40" i="305"/>
  <c r="I40" i="305"/>
  <c r="H35" i="305"/>
  <c r="F35" i="305"/>
  <c r="H34" i="305"/>
  <c r="F34" i="305"/>
  <c r="T33" i="305"/>
  <c r="S33" i="305"/>
  <c r="R33" i="305"/>
  <c r="N33" i="305"/>
  <c r="M33" i="305"/>
  <c r="L33" i="305"/>
  <c r="K33" i="305"/>
  <c r="I33" i="305"/>
  <c r="H32" i="305"/>
  <c r="F32" i="305"/>
  <c r="H31" i="305"/>
  <c r="F31" i="305"/>
  <c r="T30" i="305"/>
  <c r="S30" i="305"/>
  <c r="R30" i="305"/>
  <c r="N30" i="305"/>
  <c r="M30" i="305"/>
  <c r="L30" i="305"/>
  <c r="I30" i="305"/>
  <c r="H29" i="305"/>
  <c r="F29" i="305"/>
  <c r="H28" i="305"/>
  <c r="F28" i="305"/>
  <c r="T27" i="305"/>
  <c r="S27" i="305"/>
  <c r="R27" i="305"/>
  <c r="N27" i="305"/>
  <c r="M27" i="305"/>
  <c r="L27" i="305"/>
  <c r="K27" i="305"/>
  <c r="I27" i="305"/>
  <c r="H26" i="305"/>
  <c r="F26" i="305"/>
  <c r="H25" i="305"/>
  <c r="F25" i="305"/>
  <c r="T24" i="305"/>
  <c r="S24" i="305"/>
  <c r="R24" i="305"/>
  <c r="N24" i="305"/>
  <c r="M24" i="305"/>
  <c r="L24" i="305"/>
  <c r="K24" i="305"/>
  <c r="I24" i="305"/>
  <c r="H23" i="305"/>
  <c r="F23" i="305"/>
  <c r="H22" i="305"/>
  <c r="F22" i="305"/>
  <c r="T21" i="305"/>
  <c r="S21" i="305"/>
  <c r="R21" i="305"/>
  <c r="N21" i="305"/>
  <c r="M21" i="305"/>
  <c r="L21" i="305"/>
  <c r="I21" i="305"/>
  <c r="P19" i="305"/>
  <c r="F20" i="305"/>
  <c r="H19" i="305"/>
  <c r="F19" i="305"/>
  <c r="I18" i="305"/>
  <c r="L18" i="305"/>
  <c r="M18" i="305"/>
  <c r="N18" i="305"/>
  <c r="R18" i="305"/>
  <c r="S18" i="305"/>
  <c r="T18" i="305"/>
  <c r="BF51" i="304"/>
  <c r="BB51" i="304"/>
  <c r="BF50" i="304"/>
  <c r="BB50" i="304"/>
  <c r="BF49" i="304"/>
  <c r="BB49" i="304"/>
  <c r="BF48" i="304"/>
  <c r="BB48" i="304"/>
  <c r="BF47" i="304"/>
  <c r="BB47" i="304"/>
  <c r="BF46" i="304"/>
  <c r="BB46" i="304"/>
  <c r="BF45" i="304"/>
  <c r="BB45" i="304"/>
  <c r="BB44" i="304" s="1"/>
  <c r="BF43" i="304"/>
  <c r="BB43" i="304"/>
  <c r="BF42" i="304"/>
  <c r="BB42" i="304"/>
  <c r="BF41" i="304"/>
  <c r="BB41" i="304"/>
  <c r="BF40" i="304"/>
  <c r="BB40" i="304"/>
  <c r="BF39" i="304"/>
  <c r="BB39" i="304"/>
  <c r="BF38" i="304"/>
  <c r="BB38" i="304"/>
  <c r="BF37" i="304"/>
  <c r="BB37" i="304"/>
  <c r="BF36" i="304"/>
  <c r="BB36" i="304"/>
  <c r="BI35" i="304"/>
  <c r="BH35" i="304"/>
  <c r="BG35" i="304"/>
  <c r="BE35" i="304"/>
  <c r="BD35" i="304"/>
  <c r="BC35" i="304"/>
  <c r="BF34" i="304"/>
  <c r="BB34" i="304"/>
  <c r="BF33" i="304"/>
  <c r="BB33" i="304"/>
  <c r="BF32" i="304"/>
  <c r="BB32" i="304"/>
  <c r="BF31" i="304"/>
  <c r="BB31" i="304"/>
  <c r="BF30" i="304"/>
  <c r="BB30" i="304"/>
  <c r="BF29" i="304"/>
  <c r="BB29" i="304"/>
  <c r="BF28" i="304"/>
  <c r="BB28" i="304"/>
  <c r="BB26" i="304" s="1"/>
  <c r="BF27" i="304"/>
  <c r="BF26" i="304" s="1"/>
  <c r="BB27" i="304"/>
  <c r="BI26" i="304"/>
  <c r="BH26" i="304"/>
  <c r="BG26" i="304"/>
  <c r="BE26" i="304"/>
  <c r="BD26" i="304"/>
  <c r="BC26" i="304"/>
  <c r="BF25" i="304"/>
  <c r="BB25" i="304"/>
  <c r="BF24" i="304"/>
  <c r="BB24" i="304"/>
  <c r="BF23" i="304"/>
  <c r="BB23" i="304"/>
  <c r="BF22" i="304"/>
  <c r="BB22" i="304"/>
  <c r="BF21" i="304"/>
  <c r="BB21" i="304"/>
  <c r="BF20" i="304"/>
  <c r="BB20" i="304"/>
  <c r="BF19" i="304"/>
  <c r="BF18" i="304" s="1"/>
  <c r="BB19" i="304"/>
  <c r="BI18" i="304"/>
  <c r="BH18" i="304"/>
  <c r="BH17" i="304" s="1"/>
  <c r="BH52" i="304" s="1"/>
  <c r="BG18" i="304"/>
  <c r="BG17" i="304" s="1"/>
  <c r="BG52" i="304" s="1"/>
  <c r="BE18" i="304"/>
  <c r="BD18" i="304"/>
  <c r="BC18" i="304"/>
  <c r="BC17" i="304" s="1"/>
  <c r="BC52" i="304" s="1"/>
  <c r="BB18" i="304"/>
  <c r="AX51" i="304"/>
  <c r="AT51" i="304"/>
  <c r="AX50" i="304"/>
  <c r="AT50" i="304"/>
  <c r="AX49" i="304"/>
  <c r="AT49" i="304"/>
  <c r="AX48" i="304"/>
  <c r="AT48" i="304"/>
  <c r="AX47" i="304"/>
  <c r="AT47" i="304"/>
  <c r="AX46" i="304"/>
  <c r="AT46" i="304"/>
  <c r="AX45" i="304"/>
  <c r="AT45" i="304"/>
  <c r="AX43" i="304"/>
  <c r="AT43" i="304"/>
  <c r="AX42" i="304"/>
  <c r="AT42" i="304"/>
  <c r="AX41" i="304"/>
  <c r="AT41" i="304"/>
  <c r="AX40" i="304"/>
  <c r="AT40" i="304"/>
  <c r="AX39" i="304"/>
  <c r="AT39" i="304"/>
  <c r="AX38" i="304"/>
  <c r="AT38" i="304"/>
  <c r="AX37" i="304"/>
  <c r="AT37" i="304"/>
  <c r="AX36" i="304"/>
  <c r="AT36" i="304"/>
  <c r="BA35" i="304"/>
  <c r="AZ35" i="304"/>
  <c r="AY35" i="304"/>
  <c r="AW35" i="304"/>
  <c r="AV35" i="304"/>
  <c r="AU35" i="304"/>
  <c r="AX34" i="304"/>
  <c r="AT34" i="304"/>
  <c r="AX33" i="304"/>
  <c r="AT33" i="304"/>
  <c r="AX32" i="304"/>
  <c r="AT32" i="304"/>
  <c r="AX31" i="304"/>
  <c r="AT31" i="304"/>
  <c r="AX30" i="304"/>
  <c r="AT30" i="304"/>
  <c r="AX29" i="304"/>
  <c r="AT29" i="304"/>
  <c r="AX28" i="304"/>
  <c r="AT28" i="304"/>
  <c r="AX27" i="304"/>
  <c r="AX26" i="304" s="1"/>
  <c r="AT27" i="304"/>
  <c r="BA26" i="304"/>
  <c r="AZ26" i="304"/>
  <c r="AY26" i="304"/>
  <c r="AW26" i="304"/>
  <c r="AV26" i="304"/>
  <c r="AU26" i="304"/>
  <c r="AX25" i="304"/>
  <c r="AT25" i="304"/>
  <c r="AX24" i="304"/>
  <c r="AT24" i="304"/>
  <c r="AX23" i="304"/>
  <c r="AT23" i="304"/>
  <c r="AX22" i="304"/>
  <c r="AT22" i="304"/>
  <c r="AX21" i="304"/>
  <c r="AT21" i="304"/>
  <c r="AX20" i="304"/>
  <c r="AT20" i="304"/>
  <c r="AX19" i="304"/>
  <c r="AX18" i="304" s="1"/>
  <c r="AT19" i="304"/>
  <c r="AT18" i="304" s="1"/>
  <c r="BA18" i="304"/>
  <c r="AZ18" i="304"/>
  <c r="AY18" i="304"/>
  <c r="AY17" i="304" s="1"/>
  <c r="AY52" i="304" s="1"/>
  <c r="AW18" i="304"/>
  <c r="AV18" i="304"/>
  <c r="AU18" i="304"/>
  <c r="AP51" i="304"/>
  <c r="AL51" i="304"/>
  <c r="AP50" i="304"/>
  <c r="AL50" i="304"/>
  <c r="AP49" i="304"/>
  <c r="AL49" i="304"/>
  <c r="AP48" i="304"/>
  <c r="AL48" i="304"/>
  <c r="AP47" i="304"/>
  <c r="AL47" i="304"/>
  <c r="AP46" i="304"/>
  <c r="AL46" i="304"/>
  <c r="AP45" i="304"/>
  <c r="AL45" i="304"/>
  <c r="AP43" i="304"/>
  <c r="AL43" i="304"/>
  <c r="AP42" i="304"/>
  <c r="AL42" i="304"/>
  <c r="AP41" i="304"/>
  <c r="AL41" i="304"/>
  <c r="AP40" i="304"/>
  <c r="AL40" i="304"/>
  <c r="AP39" i="304"/>
  <c r="AL39" i="304"/>
  <c r="AP38" i="304"/>
  <c r="AL38" i="304"/>
  <c r="AP37" i="304"/>
  <c r="AL37" i="304"/>
  <c r="AP36" i="304"/>
  <c r="AL36" i="304"/>
  <c r="AS35" i="304"/>
  <c r="AR35" i="304"/>
  <c r="AQ35" i="304"/>
  <c r="AO35" i="304"/>
  <c r="AN35" i="304"/>
  <c r="AM35" i="304"/>
  <c r="AP34" i="304"/>
  <c r="AL34" i="304"/>
  <c r="AP33" i="304"/>
  <c r="AL33" i="304"/>
  <c r="AP32" i="304"/>
  <c r="AL32" i="304"/>
  <c r="AP31" i="304"/>
  <c r="AL31" i="304"/>
  <c r="AP30" i="304"/>
  <c r="AL30" i="304"/>
  <c r="AP29" i="304"/>
  <c r="AL29" i="304"/>
  <c r="AP28" i="304"/>
  <c r="AL28" i="304"/>
  <c r="AP27" i="304"/>
  <c r="AP26" i="304" s="1"/>
  <c r="AL27" i="304"/>
  <c r="AS26" i="304"/>
  <c r="AR26" i="304"/>
  <c r="AQ26" i="304"/>
  <c r="AO26" i="304"/>
  <c r="AN26" i="304"/>
  <c r="AM26" i="304"/>
  <c r="AP25" i="304"/>
  <c r="AL25" i="304"/>
  <c r="AP24" i="304"/>
  <c r="AL24" i="304"/>
  <c r="AP23" i="304"/>
  <c r="AL23" i="304"/>
  <c r="AP22" i="304"/>
  <c r="AL22" i="304"/>
  <c r="AP21" i="304"/>
  <c r="AL21" i="304"/>
  <c r="AL18" i="304" s="1"/>
  <c r="AP20" i="304"/>
  <c r="AL20" i="304"/>
  <c r="AP19" i="304"/>
  <c r="AL19" i="304"/>
  <c r="AS18" i="304"/>
  <c r="AR18" i="304"/>
  <c r="AQ18" i="304"/>
  <c r="AQ17" i="304" s="1"/>
  <c r="AQ52" i="304" s="1"/>
  <c r="AO18" i="304"/>
  <c r="AN18" i="304"/>
  <c r="AM18" i="304"/>
  <c r="AH51" i="304"/>
  <c r="AD51" i="304"/>
  <c r="AH50" i="304"/>
  <c r="AD50" i="304"/>
  <c r="AH49" i="304"/>
  <c r="AD49" i="304"/>
  <c r="AH48" i="304"/>
  <c r="AD48" i="304"/>
  <c r="AH47" i="304"/>
  <c r="AD47" i="304"/>
  <c r="AH46" i="304"/>
  <c r="AD46" i="304"/>
  <c r="AH45" i="304"/>
  <c r="AD45" i="304"/>
  <c r="AH43" i="304"/>
  <c r="AD43" i="304"/>
  <c r="AH42" i="304"/>
  <c r="AD42" i="304"/>
  <c r="AH41" i="304"/>
  <c r="AD41" i="304"/>
  <c r="AH40" i="304"/>
  <c r="AD40" i="304"/>
  <c r="AH39" i="304"/>
  <c r="AD39" i="304"/>
  <c r="AH38" i="304"/>
  <c r="AD38" i="304"/>
  <c r="AH37" i="304"/>
  <c r="AD37" i="304"/>
  <c r="AH36" i="304"/>
  <c r="AD36" i="304"/>
  <c r="AK35" i="304"/>
  <c r="AJ35" i="304"/>
  <c r="AI35" i="304"/>
  <c r="AG35" i="304"/>
  <c r="AF35" i="304"/>
  <c r="AE35" i="304"/>
  <c r="AH34" i="304"/>
  <c r="AD34" i="304"/>
  <c r="AH33" i="304"/>
  <c r="AD33" i="304"/>
  <c r="AH32" i="304"/>
  <c r="AD32" i="304"/>
  <c r="AH31" i="304"/>
  <c r="AD31" i="304"/>
  <c r="AH30" i="304"/>
  <c r="AD30" i="304"/>
  <c r="AH29" i="304"/>
  <c r="AD29" i="304"/>
  <c r="AH28" i="304"/>
  <c r="AD28" i="304"/>
  <c r="AH27" i="304"/>
  <c r="AD27" i="304"/>
  <c r="AK26" i="304"/>
  <c r="AJ26" i="304"/>
  <c r="AI26" i="304"/>
  <c r="AG26" i="304"/>
  <c r="AF26" i="304"/>
  <c r="AE26" i="304"/>
  <c r="AH25" i="304"/>
  <c r="AD25" i="304"/>
  <c r="AH24" i="304"/>
  <c r="AD24" i="304"/>
  <c r="AH23" i="304"/>
  <c r="AD23" i="304"/>
  <c r="AH22" i="304"/>
  <c r="AD22" i="304"/>
  <c r="AH21" i="304"/>
  <c r="AD21" i="304"/>
  <c r="AH20" i="304"/>
  <c r="AH18" i="304" s="1"/>
  <c r="AD20" i="304"/>
  <c r="AH19" i="304"/>
  <c r="AD19" i="304"/>
  <c r="AK18" i="304"/>
  <c r="AK17" i="304" s="1"/>
  <c r="AK52" i="304" s="1"/>
  <c r="AJ18" i="304"/>
  <c r="AJ17" i="304" s="1"/>
  <c r="AJ52" i="304" s="1"/>
  <c r="AI18" i="304"/>
  <c r="AG18" i="304"/>
  <c r="AF18" i="304"/>
  <c r="AE18" i="304"/>
  <c r="Z51" i="304"/>
  <c r="V51" i="304"/>
  <c r="Z50" i="304"/>
  <c r="V50" i="304"/>
  <c r="Z49" i="304"/>
  <c r="V49" i="304"/>
  <c r="Z48" i="304"/>
  <c r="V48" i="304"/>
  <c r="Z47" i="304"/>
  <c r="V47" i="304"/>
  <c r="Z46" i="304"/>
  <c r="V46" i="304"/>
  <c r="Z45" i="304"/>
  <c r="V45" i="304"/>
  <c r="Z43" i="304"/>
  <c r="V43" i="304"/>
  <c r="Z42" i="304"/>
  <c r="V42" i="304"/>
  <c r="Z41" i="304"/>
  <c r="V41" i="304"/>
  <c r="Z40" i="304"/>
  <c r="V40" i="304"/>
  <c r="Z39" i="304"/>
  <c r="V39" i="304"/>
  <c r="Z38" i="304"/>
  <c r="V38" i="304"/>
  <c r="Z37" i="304"/>
  <c r="V37" i="304"/>
  <c r="V35" i="304" s="1"/>
  <c r="Z36" i="304"/>
  <c r="V36" i="304"/>
  <c r="AC35" i="304"/>
  <c r="AB35" i="304"/>
  <c r="AA35" i="304"/>
  <c r="Y35" i="304"/>
  <c r="X35" i="304"/>
  <c r="W35" i="304"/>
  <c r="Z34" i="304"/>
  <c r="V34" i="304"/>
  <c r="Z33" i="304"/>
  <c r="V33" i="304"/>
  <c r="Z32" i="304"/>
  <c r="V32" i="304"/>
  <c r="Z31" i="304"/>
  <c r="V31" i="304"/>
  <c r="Z30" i="304"/>
  <c r="V30" i="304"/>
  <c r="Z29" i="304"/>
  <c r="V29" i="304"/>
  <c r="Z28" i="304"/>
  <c r="V28" i="304"/>
  <c r="Z27" i="304"/>
  <c r="V27" i="304"/>
  <c r="AC26" i="304"/>
  <c r="AB26" i="304"/>
  <c r="AA26" i="304"/>
  <c r="Y26" i="304"/>
  <c r="X26" i="304"/>
  <c r="W26" i="304"/>
  <c r="Z25" i="304"/>
  <c r="V25" i="304"/>
  <c r="Z24" i="304"/>
  <c r="V24" i="304"/>
  <c r="Z23" i="304"/>
  <c r="V23" i="304"/>
  <c r="Z22" i="304"/>
  <c r="V22" i="304"/>
  <c r="Z21" i="304"/>
  <c r="V21" i="304"/>
  <c r="Z20" i="304"/>
  <c r="V20" i="304"/>
  <c r="Z19" i="304"/>
  <c r="Z18" i="304" s="1"/>
  <c r="V19" i="304"/>
  <c r="AC18" i="304"/>
  <c r="AB18" i="304"/>
  <c r="AA18" i="304"/>
  <c r="AA17" i="304" s="1"/>
  <c r="AA52" i="304" s="1"/>
  <c r="Y18" i="304"/>
  <c r="Y17" i="304" s="1"/>
  <c r="Y52" i="304" s="1"/>
  <c r="X18" i="304"/>
  <c r="W18" i="304"/>
  <c r="R51" i="304"/>
  <c r="N51" i="304"/>
  <c r="R50" i="304"/>
  <c r="N50" i="304"/>
  <c r="R49" i="304"/>
  <c r="N49" i="304"/>
  <c r="R48" i="304"/>
  <c r="N48" i="304"/>
  <c r="R47" i="304"/>
  <c r="N47" i="304"/>
  <c r="R46" i="304"/>
  <c r="N46" i="304"/>
  <c r="R45" i="304"/>
  <c r="N45" i="304"/>
  <c r="R43" i="304"/>
  <c r="N43" i="304"/>
  <c r="R42" i="304"/>
  <c r="N42" i="304"/>
  <c r="R41" i="304"/>
  <c r="N41" i="304"/>
  <c r="R40" i="304"/>
  <c r="N40" i="304"/>
  <c r="R39" i="304"/>
  <c r="N39" i="304"/>
  <c r="R38" i="304"/>
  <c r="N38" i="304"/>
  <c r="R37" i="304"/>
  <c r="N37" i="304"/>
  <c r="R36" i="304"/>
  <c r="R35" i="304" s="1"/>
  <c r="N36" i="304"/>
  <c r="U35" i="304"/>
  <c r="T35" i="304"/>
  <c r="S35" i="304"/>
  <c r="Q35" i="304"/>
  <c r="P35" i="304"/>
  <c r="O35" i="304"/>
  <c r="R34" i="304"/>
  <c r="N34" i="304"/>
  <c r="R33" i="304"/>
  <c r="N33" i="304"/>
  <c r="R32" i="304"/>
  <c r="N32" i="304"/>
  <c r="R31" i="304"/>
  <c r="N31" i="304"/>
  <c r="R30" i="304"/>
  <c r="N30" i="304"/>
  <c r="R29" i="304"/>
  <c r="N29" i="304"/>
  <c r="R28" i="304"/>
  <c r="N28" i="304"/>
  <c r="R27" i="304"/>
  <c r="N27" i="304"/>
  <c r="U26" i="304"/>
  <c r="T26" i="304"/>
  <c r="S26" i="304"/>
  <c r="Q26" i="304"/>
  <c r="P26" i="304"/>
  <c r="O26" i="304"/>
  <c r="R25" i="304"/>
  <c r="N25" i="304"/>
  <c r="R24" i="304"/>
  <c r="N24" i="304"/>
  <c r="R23" i="304"/>
  <c r="N23" i="304"/>
  <c r="R22" i="304"/>
  <c r="N22" i="304"/>
  <c r="R21" i="304"/>
  <c r="N21" i="304"/>
  <c r="R20" i="304"/>
  <c r="N20" i="304"/>
  <c r="N18" i="304" s="1"/>
  <c r="R19" i="304"/>
  <c r="N19" i="304"/>
  <c r="U18" i="304"/>
  <c r="T18" i="304"/>
  <c r="T17" i="304" s="1"/>
  <c r="T52" i="304" s="1"/>
  <c r="S18" i="304"/>
  <c r="Q18" i="304"/>
  <c r="P18" i="304"/>
  <c r="O18" i="304"/>
  <c r="J51" i="304"/>
  <c r="F51" i="304"/>
  <c r="J50" i="304"/>
  <c r="F50" i="304"/>
  <c r="J49" i="304"/>
  <c r="F49" i="304"/>
  <c r="J48" i="304"/>
  <c r="F48" i="304"/>
  <c r="J47" i="304"/>
  <c r="F47" i="304"/>
  <c r="J46" i="304"/>
  <c r="F46" i="304"/>
  <c r="J45" i="304"/>
  <c r="F45" i="304"/>
  <c r="J43" i="304"/>
  <c r="F43" i="304"/>
  <c r="J42" i="304"/>
  <c r="F42" i="304"/>
  <c r="J41" i="304"/>
  <c r="F41" i="304"/>
  <c r="J40" i="304"/>
  <c r="F40" i="304"/>
  <c r="J39" i="304"/>
  <c r="F39" i="304"/>
  <c r="J38" i="304"/>
  <c r="F38" i="304"/>
  <c r="J37" i="304"/>
  <c r="F37" i="304"/>
  <c r="J36" i="304"/>
  <c r="F36" i="304"/>
  <c r="M35" i="304"/>
  <c r="L35" i="304"/>
  <c r="K35" i="304"/>
  <c r="I35" i="304"/>
  <c r="H35" i="304"/>
  <c r="G35" i="304"/>
  <c r="G26" i="304"/>
  <c r="H26" i="304"/>
  <c r="I26" i="304"/>
  <c r="K26" i="304"/>
  <c r="L26" i="304"/>
  <c r="M26" i="304"/>
  <c r="J34" i="304"/>
  <c r="F34" i="304"/>
  <c r="J33" i="304"/>
  <c r="F33" i="304"/>
  <c r="J32" i="304"/>
  <c r="F32" i="304"/>
  <c r="J31" i="304"/>
  <c r="F31" i="304"/>
  <c r="J30" i="304"/>
  <c r="F30" i="304"/>
  <c r="J29" i="304"/>
  <c r="F29" i="304"/>
  <c r="J28" i="304"/>
  <c r="F28" i="304"/>
  <c r="F26" i="304" s="1"/>
  <c r="J27" i="304"/>
  <c r="F27" i="304"/>
  <c r="M18" i="304"/>
  <c r="M17" i="304" s="1"/>
  <c r="M52" i="304" s="1"/>
  <c r="L18" i="304"/>
  <c r="L17" i="304" s="1"/>
  <c r="L52" i="304" s="1"/>
  <c r="K18" i="304"/>
  <c r="H18" i="304"/>
  <c r="I18" i="304"/>
  <c r="I17" i="304" s="1"/>
  <c r="I52" i="304" s="1"/>
  <c r="G18" i="304"/>
  <c r="J25" i="304"/>
  <c r="J24" i="304"/>
  <c r="J23" i="304"/>
  <c r="J22" i="304"/>
  <c r="J21" i="304"/>
  <c r="J20" i="304"/>
  <c r="J19" i="304"/>
  <c r="F25" i="304"/>
  <c r="F24" i="304"/>
  <c r="F23" i="304"/>
  <c r="F22" i="304"/>
  <c r="F21" i="304"/>
  <c r="F20" i="304"/>
  <c r="F19" i="304"/>
  <c r="D9" i="309"/>
  <c r="D9" i="308"/>
  <c r="D10" i="307"/>
  <c r="D10" i="306"/>
  <c r="D10" i="305"/>
  <c r="CZ51" i="303"/>
  <c r="CS51" i="303"/>
  <c r="CL51" i="303"/>
  <c r="CE51" i="303"/>
  <c r="BX51" i="303"/>
  <c r="BQ51" i="303"/>
  <c r="BJ51" i="303"/>
  <c r="BC51" i="303"/>
  <c r="AV51" i="303"/>
  <c r="AO51" i="303"/>
  <c r="AH51" i="303"/>
  <c r="AA51" i="303"/>
  <c r="T51" i="303"/>
  <c r="CZ50" i="303"/>
  <c r="CS50" i="303"/>
  <c r="CL50" i="303"/>
  <c r="CE50" i="303"/>
  <c r="BX50" i="303"/>
  <c r="BQ50" i="303"/>
  <c r="BJ50" i="303"/>
  <c r="BC50" i="303"/>
  <c r="AV50" i="303"/>
  <c r="AO50" i="303"/>
  <c r="AH50" i="303"/>
  <c r="AA50" i="303"/>
  <c r="T50" i="303"/>
  <c r="CZ49" i="303"/>
  <c r="CS49" i="303"/>
  <c r="CL49" i="303"/>
  <c r="CE49" i="303"/>
  <c r="BX49" i="303"/>
  <c r="BQ49" i="303"/>
  <c r="BJ49" i="303"/>
  <c r="BC49" i="303"/>
  <c r="AV49" i="303"/>
  <c r="AO49" i="303"/>
  <c r="AH49" i="303"/>
  <c r="AA49" i="303"/>
  <c r="T49" i="303"/>
  <c r="CZ48" i="303"/>
  <c r="CS48" i="303"/>
  <c r="CL48" i="303"/>
  <c r="CE48" i="303"/>
  <c r="BX48" i="303"/>
  <c r="BQ48" i="303"/>
  <c r="BJ48" i="303"/>
  <c r="BC48" i="303"/>
  <c r="AV48" i="303"/>
  <c r="AO48" i="303"/>
  <c r="AH48" i="303"/>
  <c r="AA48" i="303"/>
  <c r="T48" i="303"/>
  <c r="CZ47" i="303"/>
  <c r="CS47" i="303"/>
  <c r="CL47" i="303"/>
  <c r="CE47" i="303"/>
  <c r="BX47" i="303"/>
  <c r="BQ47" i="303"/>
  <c r="BJ47" i="303"/>
  <c r="BC47" i="303"/>
  <c r="AV47" i="303"/>
  <c r="AO47" i="303"/>
  <c r="AH47" i="303"/>
  <c r="AA47" i="303"/>
  <c r="T47" i="303"/>
  <c r="CZ46" i="303"/>
  <c r="CS46" i="303"/>
  <c r="CL46" i="303"/>
  <c r="CE46" i="303"/>
  <c r="BX46" i="303"/>
  <c r="BQ46" i="303"/>
  <c r="BJ46" i="303"/>
  <c r="BC46" i="303"/>
  <c r="AV46" i="303"/>
  <c r="AO46" i="303"/>
  <c r="AH46" i="303"/>
  <c r="AA46" i="303"/>
  <c r="T46" i="303"/>
  <c r="CZ45" i="303"/>
  <c r="CS45" i="303"/>
  <c r="CL45" i="303"/>
  <c r="CE45" i="303"/>
  <c r="BX45" i="303"/>
  <c r="BQ45" i="303"/>
  <c r="BJ45" i="303"/>
  <c r="BC45" i="303"/>
  <c r="AV45" i="303"/>
  <c r="AO45" i="303"/>
  <c r="AH45" i="303"/>
  <c r="AA45" i="303"/>
  <c r="T45" i="303"/>
  <c r="T44" i="303" s="1"/>
  <c r="DF44" i="303"/>
  <c r="DE44" i="303"/>
  <c r="DD44" i="303"/>
  <c r="DC44" i="303"/>
  <c r="DB44" i="303"/>
  <c r="DA44" i="303"/>
  <c r="CY44" i="303"/>
  <c r="CX44" i="303"/>
  <c r="CW44" i="303"/>
  <c r="CV44" i="303"/>
  <c r="CU44" i="303"/>
  <c r="CT44" i="303"/>
  <c r="CR44" i="303"/>
  <c r="CQ44" i="303"/>
  <c r="CP44" i="303"/>
  <c r="CO44" i="303"/>
  <c r="CN44" i="303"/>
  <c r="CM44" i="303"/>
  <c r="CK44" i="303"/>
  <c r="CJ44" i="303"/>
  <c r="CI44" i="303"/>
  <c r="CH44" i="303"/>
  <c r="CG44" i="303"/>
  <c r="CF44" i="303"/>
  <c r="CD44" i="303"/>
  <c r="CC44" i="303"/>
  <c r="CB44" i="303"/>
  <c r="CA44" i="303"/>
  <c r="BZ44" i="303"/>
  <c r="BY44" i="303"/>
  <c r="BW44" i="303"/>
  <c r="BV44" i="303"/>
  <c r="BU44" i="303"/>
  <c r="BT44" i="303"/>
  <c r="BS44" i="303"/>
  <c r="BR44" i="303"/>
  <c r="BP44" i="303"/>
  <c r="BO44" i="303"/>
  <c r="BN44" i="303"/>
  <c r="BM44" i="303"/>
  <c r="BL44" i="303"/>
  <c r="BK44" i="303"/>
  <c r="BI44" i="303"/>
  <c r="BH44" i="303"/>
  <c r="BG44" i="303"/>
  <c r="BF44" i="303"/>
  <c r="BE44" i="303"/>
  <c r="BD44" i="303"/>
  <c r="BB44" i="303"/>
  <c r="BA44" i="303"/>
  <c r="AZ44" i="303"/>
  <c r="AY44" i="303"/>
  <c r="AX44" i="303"/>
  <c r="AW44" i="303"/>
  <c r="AU44" i="303"/>
  <c r="AT44" i="303"/>
  <c r="AS44" i="303"/>
  <c r="AR44" i="303"/>
  <c r="AQ44" i="303"/>
  <c r="AP44" i="303"/>
  <c r="AN44" i="303"/>
  <c r="AM44" i="303"/>
  <c r="AL44" i="303"/>
  <c r="AK44" i="303"/>
  <c r="AJ44" i="303"/>
  <c r="AI44" i="303"/>
  <c r="AG44" i="303"/>
  <c r="AF44" i="303"/>
  <c r="AE44" i="303"/>
  <c r="AD44" i="303"/>
  <c r="AC44" i="303"/>
  <c r="AB44" i="303"/>
  <c r="Z44" i="303"/>
  <c r="Y44" i="303"/>
  <c r="X44" i="303"/>
  <c r="W44" i="303"/>
  <c r="V44" i="303"/>
  <c r="U44" i="303"/>
  <c r="CZ43" i="303"/>
  <c r="CS43" i="303"/>
  <c r="CL43" i="303"/>
  <c r="CE43" i="303"/>
  <c r="BX43" i="303"/>
  <c r="BQ43" i="303"/>
  <c r="BJ43" i="303"/>
  <c r="BC43" i="303"/>
  <c r="AV43" i="303"/>
  <c r="AO43" i="303"/>
  <c r="AH43" i="303"/>
  <c r="AA43" i="303"/>
  <c r="T43" i="303"/>
  <c r="CZ42" i="303"/>
  <c r="CS42" i="303"/>
  <c r="CL42" i="303"/>
  <c r="CE42" i="303"/>
  <c r="BX42" i="303"/>
  <c r="BQ42" i="303"/>
  <c r="BJ42" i="303"/>
  <c r="BC42" i="303"/>
  <c r="AV42" i="303"/>
  <c r="AO42" i="303"/>
  <c r="AH42" i="303"/>
  <c r="AA42" i="303"/>
  <c r="T42" i="303"/>
  <c r="CZ41" i="303"/>
  <c r="CS41" i="303"/>
  <c r="CL41" i="303"/>
  <c r="CE41" i="303"/>
  <c r="BX41" i="303"/>
  <c r="BQ41" i="303"/>
  <c r="BJ41" i="303"/>
  <c r="BC41" i="303"/>
  <c r="AV41" i="303"/>
  <c r="AO41" i="303"/>
  <c r="AH41" i="303"/>
  <c r="AA41" i="303"/>
  <c r="T41" i="303"/>
  <c r="CZ40" i="303"/>
  <c r="CS40" i="303"/>
  <c r="CL40" i="303"/>
  <c r="CE40" i="303"/>
  <c r="BX40" i="303"/>
  <c r="BQ40" i="303"/>
  <c r="BJ40" i="303"/>
  <c r="BC40" i="303"/>
  <c r="AV40" i="303"/>
  <c r="AO40" i="303"/>
  <c r="AH40" i="303"/>
  <c r="AA40" i="303"/>
  <c r="T40" i="303"/>
  <c r="CZ39" i="303"/>
  <c r="CS39" i="303"/>
  <c r="CL39" i="303"/>
  <c r="CE39" i="303"/>
  <c r="BX39" i="303"/>
  <c r="BQ39" i="303"/>
  <c r="BJ39" i="303"/>
  <c r="BC39" i="303"/>
  <c r="AV39" i="303"/>
  <c r="AO39" i="303"/>
  <c r="AH39" i="303"/>
  <c r="AA39" i="303"/>
  <c r="T39" i="303"/>
  <c r="CZ38" i="303"/>
  <c r="CS38" i="303"/>
  <c r="CL38" i="303"/>
  <c r="CE38" i="303"/>
  <c r="BX38" i="303"/>
  <c r="BQ38" i="303"/>
  <c r="BJ38" i="303"/>
  <c r="BC38" i="303"/>
  <c r="AV38" i="303"/>
  <c r="AO38" i="303"/>
  <c r="AH38" i="303"/>
  <c r="AA38" i="303"/>
  <c r="T38" i="303"/>
  <c r="CZ37" i="303"/>
  <c r="CS37" i="303"/>
  <c r="CL37" i="303"/>
  <c r="CE37" i="303"/>
  <c r="BX37" i="303"/>
  <c r="BQ37" i="303"/>
  <c r="BJ37" i="303"/>
  <c r="BC37" i="303"/>
  <c r="AV37" i="303"/>
  <c r="AO37" i="303"/>
  <c r="AH37" i="303"/>
  <c r="AA37" i="303"/>
  <c r="T37" i="303"/>
  <c r="CZ36" i="303"/>
  <c r="CS36" i="303"/>
  <c r="CL36" i="303"/>
  <c r="CE36" i="303"/>
  <c r="BX36" i="303"/>
  <c r="BQ36" i="303"/>
  <c r="BJ36" i="303"/>
  <c r="BC36" i="303"/>
  <c r="AV36" i="303"/>
  <c r="AO36" i="303"/>
  <c r="AH36" i="303"/>
  <c r="AA36" i="303"/>
  <c r="T36" i="303"/>
  <c r="CZ34" i="303"/>
  <c r="CS34" i="303"/>
  <c r="CL34" i="303"/>
  <c r="CE34" i="303"/>
  <c r="BX34" i="303"/>
  <c r="BQ34" i="303"/>
  <c r="BJ34" i="303"/>
  <c r="BC34" i="303"/>
  <c r="AV34" i="303"/>
  <c r="AO34" i="303"/>
  <c r="AH34" i="303"/>
  <c r="AA34" i="303"/>
  <c r="T34" i="303"/>
  <c r="CZ33" i="303"/>
  <c r="CS33" i="303"/>
  <c r="CL33" i="303"/>
  <c r="CE33" i="303"/>
  <c r="BX33" i="303"/>
  <c r="BQ33" i="303"/>
  <c r="BJ33" i="303"/>
  <c r="BC33" i="303"/>
  <c r="AV33" i="303"/>
  <c r="AO33" i="303"/>
  <c r="AH33" i="303"/>
  <c r="AA33" i="303"/>
  <c r="T33" i="303"/>
  <c r="CZ32" i="303"/>
  <c r="CS32" i="303"/>
  <c r="CL32" i="303"/>
  <c r="CE32" i="303"/>
  <c r="BX32" i="303"/>
  <c r="BQ32" i="303"/>
  <c r="BJ32" i="303"/>
  <c r="BC32" i="303"/>
  <c r="AV32" i="303"/>
  <c r="AO32" i="303"/>
  <c r="AH32" i="303"/>
  <c r="AA32" i="303"/>
  <c r="T32" i="303"/>
  <c r="CZ31" i="303"/>
  <c r="CS31" i="303"/>
  <c r="CL31" i="303"/>
  <c r="CE31" i="303"/>
  <c r="BX31" i="303"/>
  <c r="BQ31" i="303"/>
  <c r="BJ31" i="303"/>
  <c r="BC31" i="303"/>
  <c r="AV31" i="303"/>
  <c r="AO31" i="303"/>
  <c r="AH31" i="303"/>
  <c r="AA31" i="303"/>
  <c r="T31" i="303"/>
  <c r="CZ30" i="303"/>
  <c r="CS30" i="303"/>
  <c r="CL30" i="303"/>
  <c r="CE30" i="303"/>
  <c r="BX30" i="303"/>
  <c r="BQ30" i="303"/>
  <c r="BJ30" i="303"/>
  <c r="BC30" i="303"/>
  <c r="AV30" i="303"/>
  <c r="AO30" i="303"/>
  <c r="AH30" i="303"/>
  <c r="AA30" i="303"/>
  <c r="T30" i="303"/>
  <c r="CZ29" i="303"/>
  <c r="CS29" i="303"/>
  <c r="CL29" i="303"/>
  <c r="CE29" i="303"/>
  <c r="BX29" i="303"/>
  <c r="BQ29" i="303"/>
  <c r="BJ29" i="303"/>
  <c r="BC29" i="303"/>
  <c r="AV29" i="303"/>
  <c r="AO29" i="303"/>
  <c r="AH29" i="303"/>
  <c r="AA29" i="303"/>
  <c r="T29" i="303"/>
  <c r="CZ28" i="303"/>
  <c r="CS28" i="303"/>
  <c r="CL28" i="303"/>
  <c r="CE28" i="303"/>
  <c r="BX28" i="303"/>
  <c r="BQ28" i="303"/>
  <c r="BJ28" i="303"/>
  <c r="BC28" i="303"/>
  <c r="AV28" i="303"/>
  <c r="AO28" i="303"/>
  <c r="AH28" i="303"/>
  <c r="AA28" i="303"/>
  <c r="T28" i="303"/>
  <c r="CZ27" i="303"/>
  <c r="CS27" i="303"/>
  <c r="CL27" i="303"/>
  <c r="CE27" i="303"/>
  <c r="BX27" i="303"/>
  <c r="BQ27" i="303"/>
  <c r="BJ27" i="303"/>
  <c r="BC27" i="303"/>
  <c r="AV27" i="303"/>
  <c r="AO27" i="303"/>
  <c r="AH27" i="303"/>
  <c r="AA27" i="303"/>
  <c r="T27" i="303"/>
  <c r="DF26" i="303"/>
  <c r="DE26" i="303"/>
  <c r="DD26" i="303"/>
  <c r="DC26" i="303"/>
  <c r="DB26" i="303"/>
  <c r="DA26" i="303"/>
  <c r="CY26" i="303"/>
  <c r="CX26" i="303"/>
  <c r="CW26" i="303"/>
  <c r="CV26" i="303"/>
  <c r="CU26" i="303"/>
  <c r="CT26" i="303"/>
  <c r="CR26" i="303"/>
  <c r="CQ26" i="303"/>
  <c r="CP26" i="303"/>
  <c r="CO26" i="303"/>
  <c r="CN26" i="303"/>
  <c r="CM26" i="303"/>
  <c r="CK26" i="303"/>
  <c r="CJ26" i="303"/>
  <c r="CI26" i="303"/>
  <c r="CH26" i="303"/>
  <c r="CG26" i="303"/>
  <c r="CF26" i="303"/>
  <c r="CD26" i="303"/>
  <c r="CC26" i="303"/>
  <c r="CB26" i="303"/>
  <c r="CA26" i="303"/>
  <c r="BZ26" i="303"/>
  <c r="BY26" i="303"/>
  <c r="BW26" i="303"/>
  <c r="BV26" i="303"/>
  <c r="BU26" i="303"/>
  <c r="BT26" i="303"/>
  <c r="BS26" i="303"/>
  <c r="BR26" i="303"/>
  <c r="BP26" i="303"/>
  <c r="BO26" i="303"/>
  <c r="BN26" i="303"/>
  <c r="BM26" i="303"/>
  <c r="BL26" i="303"/>
  <c r="BK26" i="303"/>
  <c r="BI26" i="303"/>
  <c r="BH26" i="303"/>
  <c r="BG26" i="303"/>
  <c r="BF26" i="303"/>
  <c r="BE26" i="303"/>
  <c r="BD26" i="303"/>
  <c r="BB26" i="303"/>
  <c r="BA26" i="303"/>
  <c r="AZ26" i="303"/>
  <c r="AY26" i="303"/>
  <c r="AX26" i="303"/>
  <c r="AW26" i="303"/>
  <c r="AU26" i="303"/>
  <c r="AT26" i="303"/>
  <c r="AS26" i="303"/>
  <c r="AR26" i="303"/>
  <c r="AQ26" i="303"/>
  <c r="AP26" i="303"/>
  <c r="AN26" i="303"/>
  <c r="AM26" i="303"/>
  <c r="AL26" i="303"/>
  <c r="AK26" i="303"/>
  <c r="AJ26" i="303"/>
  <c r="AI26" i="303"/>
  <c r="AG26" i="303"/>
  <c r="AF26" i="303"/>
  <c r="AE26" i="303"/>
  <c r="AD26" i="303"/>
  <c r="AC26" i="303"/>
  <c r="AB26" i="303"/>
  <c r="Z26" i="303"/>
  <c r="Y26" i="303"/>
  <c r="X26" i="303"/>
  <c r="W26" i="303"/>
  <c r="V26" i="303"/>
  <c r="U26" i="303"/>
  <c r="CZ25" i="303"/>
  <c r="CS25" i="303"/>
  <c r="CL25" i="303"/>
  <c r="CE25" i="303"/>
  <c r="BX25" i="303"/>
  <c r="BQ25" i="303"/>
  <c r="BJ25" i="303"/>
  <c r="BC25" i="303"/>
  <c r="AV25" i="303"/>
  <c r="AO25" i="303"/>
  <c r="AH25" i="303"/>
  <c r="AA25" i="303"/>
  <c r="T25" i="303"/>
  <c r="CZ24" i="303"/>
  <c r="CS24" i="303"/>
  <c r="CL24" i="303"/>
  <c r="CE24" i="303"/>
  <c r="BX24" i="303"/>
  <c r="BQ24" i="303"/>
  <c r="BJ24" i="303"/>
  <c r="BC24" i="303"/>
  <c r="AV24" i="303"/>
  <c r="AO24" i="303"/>
  <c r="AH24" i="303"/>
  <c r="AA24" i="303"/>
  <c r="T24" i="303"/>
  <c r="CZ23" i="303"/>
  <c r="CS23" i="303"/>
  <c r="CL23" i="303"/>
  <c r="CE23" i="303"/>
  <c r="BX23" i="303"/>
  <c r="BQ23" i="303"/>
  <c r="BJ23" i="303"/>
  <c r="BC23" i="303"/>
  <c r="AV23" i="303"/>
  <c r="AO23" i="303"/>
  <c r="AH23" i="303"/>
  <c r="AA23" i="303"/>
  <c r="T23" i="303"/>
  <c r="CZ22" i="303"/>
  <c r="CS22" i="303"/>
  <c r="CL22" i="303"/>
  <c r="CE22" i="303"/>
  <c r="BX22" i="303"/>
  <c r="BQ22" i="303"/>
  <c r="BJ22" i="303"/>
  <c r="BC22" i="303"/>
  <c r="AV22" i="303"/>
  <c r="AO22" i="303"/>
  <c r="AH22" i="303"/>
  <c r="AA22" i="303"/>
  <c r="T22" i="303"/>
  <c r="CZ21" i="303"/>
  <c r="CS21" i="303"/>
  <c r="CL21" i="303"/>
  <c r="CE21" i="303"/>
  <c r="BX21" i="303"/>
  <c r="BQ21" i="303"/>
  <c r="BJ21" i="303"/>
  <c r="BC21" i="303"/>
  <c r="AV21" i="303"/>
  <c r="AO21" i="303"/>
  <c r="AH21" i="303"/>
  <c r="AA21" i="303"/>
  <c r="T21" i="303"/>
  <c r="CZ20" i="303"/>
  <c r="CS20" i="303"/>
  <c r="CL20" i="303"/>
  <c r="CE20" i="303"/>
  <c r="BX20" i="303"/>
  <c r="BQ20" i="303"/>
  <c r="BJ20" i="303"/>
  <c r="BC20" i="303"/>
  <c r="AV20" i="303"/>
  <c r="AO20" i="303"/>
  <c r="AH20" i="303"/>
  <c r="AA20" i="303"/>
  <c r="T20" i="303"/>
  <c r="CZ19" i="303"/>
  <c r="CS19" i="303"/>
  <c r="CL19" i="303"/>
  <c r="CE19" i="303"/>
  <c r="BX19" i="303"/>
  <c r="BQ19" i="303"/>
  <c r="BJ19" i="303"/>
  <c r="BC19" i="303"/>
  <c r="AV19" i="303"/>
  <c r="AO19" i="303"/>
  <c r="AH19" i="303"/>
  <c r="AA19" i="303"/>
  <c r="T19" i="303"/>
  <c r="T18" i="303" s="1"/>
  <c r="DF18" i="303"/>
  <c r="DF17" i="303" s="1"/>
  <c r="DF52" i="303" s="1"/>
  <c r="DE18" i="303"/>
  <c r="DD18" i="303"/>
  <c r="DC18" i="303"/>
  <c r="DC17" i="303" s="1"/>
  <c r="DC52" i="303" s="1"/>
  <c r="DB18" i="303"/>
  <c r="DB17" i="303" s="1"/>
  <c r="DB52" i="303" s="1"/>
  <c r="DA18" i="303"/>
  <c r="DA17" i="303" s="1"/>
  <c r="DA52" i="303" s="1"/>
  <c r="CY18" i="303"/>
  <c r="CX18" i="303"/>
  <c r="CW18" i="303"/>
  <c r="CW17" i="303" s="1"/>
  <c r="CW52" i="303" s="1"/>
  <c r="CV18" i="303"/>
  <c r="CV17" i="303" s="1"/>
  <c r="CV52" i="303" s="1"/>
  <c r="CU18" i="303"/>
  <c r="CT18" i="303"/>
  <c r="CT17" i="303" s="1"/>
  <c r="CT52" i="303" s="1"/>
  <c r="CR18" i="303"/>
  <c r="CR17" i="303" s="1"/>
  <c r="CR52" i="303" s="1"/>
  <c r="CQ18" i="303"/>
  <c r="CP18" i="303"/>
  <c r="CO18" i="303"/>
  <c r="CO17" i="303" s="1"/>
  <c r="CO52" i="303" s="1"/>
  <c r="CN18" i="303"/>
  <c r="CN17" i="303" s="1"/>
  <c r="CN52" i="303" s="1"/>
  <c r="CM18" i="303"/>
  <c r="CM17" i="303" s="1"/>
  <c r="CM52" i="303" s="1"/>
  <c r="CK18" i="303"/>
  <c r="CJ18" i="303"/>
  <c r="CI18" i="303"/>
  <c r="CI17" i="303" s="1"/>
  <c r="CI52" i="303" s="1"/>
  <c r="CH18" i="303"/>
  <c r="CH17" i="303" s="1"/>
  <c r="CH52" i="303" s="1"/>
  <c r="CG18" i="303"/>
  <c r="CF18" i="303"/>
  <c r="CF17" i="303" s="1"/>
  <c r="CF52" i="303" s="1"/>
  <c r="CD18" i="303"/>
  <c r="CD17" i="303" s="1"/>
  <c r="CD52" i="303" s="1"/>
  <c r="CC18" i="303"/>
  <c r="CB18" i="303"/>
  <c r="CA18" i="303"/>
  <c r="CA17" i="303" s="1"/>
  <c r="CA52" i="303" s="1"/>
  <c r="BZ18" i="303"/>
  <c r="BZ17" i="303" s="1"/>
  <c r="BZ52" i="303" s="1"/>
  <c r="BY18" i="303"/>
  <c r="BY17" i="303" s="1"/>
  <c r="BY52" i="303" s="1"/>
  <c r="BW18" i="303"/>
  <c r="BV18" i="303"/>
  <c r="BU18" i="303"/>
  <c r="BU17" i="303" s="1"/>
  <c r="BU52" i="303" s="1"/>
  <c r="BT18" i="303"/>
  <c r="BT17" i="303" s="1"/>
  <c r="BT52" i="303" s="1"/>
  <c r="BS18" i="303"/>
  <c r="BR18" i="303"/>
  <c r="BR17" i="303" s="1"/>
  <c r="BR52" i="303" s="1"/>
  <c r="BP18" i="303"/>
  <c r="BP17" i="303" s="1"/>
  <c r="BP52" i="303" s="1"/>
  <c r="BO18" i="303"/>
  <c r="BN18" i="303"/>
  <c r="BM18" i="303"/>
  <c r="BM17" i="303" s="1"/>
  <c r="BM52" i="303" s="1"/>
  <c r="BL18" i="303"/>
  <c r="BL17" i="303" s="1"/>
  <c r="BL52" i="303" s="1"/>
  <c r="BK18" i="303"/>
  <c r="BK17" i="303" s="1"/>
  <c r="BK52" i="303" s="1"/>
  <c r="BI18" i="303"/>
  <c r="BH18" i="303"/>
  <c r="BG18" i="303"/>
  <c r="BG17" i="303" s="1"/>
  <c r="BG52" i="303" s="1"/>
  <c r="BF18" i="303"/>
  <c r="BF17" i="303" s="1"/>
  <c r="BF52" i="303" s="1"/>
  <c r="BE18" i="303"/>
  <c r="BD18" i="303"/>
  <c r="BD17" i="303" s="1"/>
  <c r="BD52" i="303" s="1"/>
  <c r="BB18" i="303"/>
  <c r="BB17" i="303" s="1"/>
  <c r="BB52" i="303" s="1"/>
  <c r="BA18" i="303"/>
  <c r="AZ18" i="303"/>
  <c r="AY18" i="303"/>
  <c r="AY17" i="303" s="1"/>
  <c r="AY52" i="303" s="1"/>
  <c r="AX18" i="303"/>
  <c r="AX17" i="303" s="1"/>
  <c r="AX52" i="303" s="1"/>
  <c r="AW18" i="303"/>
  <c r="AW17" i="303" s="1"/>
  <c r="AW52" i="303" s="1"/>
  <c r="AU18" i="303"/>
  <c r="AT18" i="303"/>
  <c r="AS18" i="303"/>
  <c r="AS17" i="303" s="1"/>
  <c r="AS52" i="303" s="1"/>
  <c r="AR18" i="303"/>
  <c r="AR17" i="303" s="1"/>
  <c r="AR52" i="303" s="1"/>
  <c r="AQ18" i="303"/>
  <c r="AP18" i="303"/>
  <c r="AP17" i="303" s="1"/>
  <c r="AP52" i="303" s="1"/>
  <c r="AN18" i="303"/>
  <c r="AN17" i="303" s="1"/>
  <c r="AN52" i="303" s="1"/>
  <c r="AM18" i="303"/>
  <c r="AL18" i="303"/>
  <c r="AK18" i="303"/>
  <c r="AK17" i="303" s="1"/>
  <c r="AK52" i="303" s="1"/>
  <c r="AJ18" i="303"/>
  <c r="AJ17" i="303" s="1"/>
  <c r="AJ52" i="303" s="1"/>
  <c r="AI18" i="303"/>
  <c r="AI17" i="303" s="1"/>
  <c r="AI52" i="303" s="1"/>
  <c r="AG18" i="303"/>
  <c r="AF18" i="303"/>
  <c r="AE18" i="303"/>
  <c r="AE17" i="303" s="1"/>
  <c r="AE52" i="303" s="1"/>
  <c r="AD18" i="303"/>
  <c r="AD17" i="303" s="1"/>
  <c r="AD52" i="303" s="1"/>
  <c r="AC18" i="303"/>
  <c r="AB18" i="303"/>
  <c r="AB17" i="303" s="1"/>
  <c r="AB52" i="303" s="1"/>
  <c r="Z18" i="303"/>
  <c r="Z17" i="303" s="1"/>
  <c r="Z52" i="303" s="1"/>
  <c r="Y18" i="303"/>
  <c r="X18" i="303"/>
  <c r="W18" i="303"/>
  <c r="W17" i="303" s="1"/>
  <c r="W52" i="303" s="1"/>
  <c r="V18" i="303"/>
  <c r="V17" i="303" s="1"/>
  <c r="V52" i="303" s="1"/>
  <c r="U18" i="303"/>
  <c r="U17" i="303" s="1"/>
  <c r="U52" i="303" s="1"/>
  <c r="M51" i="303"/>
  <c r="M50" i="303"/>
  <c r="M49" i="303"/>
  <c r="M48" i="303"/>
  <c r="M47" i="303"/>
  <c r="M46" i="303"/>
  <c r="M45" i="303"/>
  <c r="S44" i="303"/>
  <c r="R44" i="303"/>
  <c r="Q44" i="303"/>
  <c r="P44" i="303"/>
  <c r="O44" i="303"/>
  <c r="N44" i="303"/>
  <c r="M43" i="303"/>
  <c r="M42" i="303"/>
  <c r="M41" i="303"/>
  <c r="M40" i="303"/>
  <c r="M39" i="303"/>
  <c r="M38" i="303"/>
  <c r="M37" i="303"/>
  <c r="M36" i="303"/>
  <c r="M34" i="303"/>
  <c r="M33" i="303"/>
  <c r="M32" i="303"/>
  <c r="M31" i="303"/>
  <c r="M30" i="303"/>
  <c r="M29" i="303"/>
  <c r="M28" i="303"/>
  <c r="M27" i="303"/>
  <c r="S26" i="303"/>
  <c r="R26" i="303"/>
  <c r="Q26" i="303"/>
  <c r="P26" i="303"/>
  <c r="O26" i="303"/>
  <c r="N26" i="303"/>
  <c r="M25" i="303"/>
  <c r="M24" i="303"/>
  <c r="M23" i="303"/>
  <c r="M22" i="303"/>
  <c r="M21" i="303"/>
  <c r="M20" i="303"/>
  <c r="M19" i="303"/>
  <c r="S18" i="303"/>
  <c r="R18" i="303"/>
  <c r="Q18" i="303"/>
  <c r="Q17" i="303" s="1"/>
  <c r="P18" i="303"/>
  <c r="O18" i="303"/>
  <c r="O17" i="303" s="1"/>
  <c r="N18" i="303"/>
  <c r="L44" i="303"/>
  <c r="K44" i="303"/>
  <c r="J44" i="303"/>
  <c r="I44" i="303"/>
  <c r="H44" i="303"/>
  <c r="G44" i="303"/>
  <c r="F51" i="303"/>
  <c r="F50" i="303"/>
  <c r="F49" i="303"/>
  <c r="F48" i="303"/>
  <c r="F47" i="303"/>
  <c r="F46" i="303"/>
  <c r="F45" i="303"/>
  <c r="F43" i="303"/>
  <c r="F42" i="303"/>
  <c r="F41" i="303"/>
  <c r="F40" i="303"/>
  <c r="F39" i="303"/>
  <c r="F38" i="303"/>
  <c r="F37" i="303"/>
  <c r="F36" i="303"/>
  <c r="H26" i="303"/>
  <c r="I26" i="303"/>
  <c r="J26" i="303"/>
  <c r="K26" i="303"/>
  <c r="L26" i="303"/>
  <c r="G26" i="303"/>
  <c r="F34" i="303"/>
  <c r="F33" i="303"/>
  <c r="F32" i="303"/>
  <c r="F31" i="303"/>
  <c r="F30" i="303"/>
  <c r="F29" i="303"/>
  <c r="F28" i="303"/>
  <c r="F27" i="303"/>
  <c r="F26" i="303" s="1"/>
  <c r="L18" i="303"/>
  <c r="K18" i="303"/>
  <c r="K17" i="303" s="1"/>
  <c r="J18" i="303"/>
  <c r="J17" i="303" s="1"/>
  <c r="I18" i="303"/>
  <c r="H18" i="303"/>
  <c r="G18" i="303"/>
  <c r="F25" i="303"/>
  <c r="F24" i="303"/>
  <c r="F23" i="303"/>
  <c r="F22" i="303"/>
  <c r="F21" i="303"/>
  <c r="F20" i="303"/>
  <c r="F19" i="303"/>
  <c r="J52" i="303" l="1"/>
  <c r="CL26" i="303"/>
  <c r="AH35" i="303"/>
  <c r="AP52" i="304"/>
  <c r="L26" i="306"/>
  <c r="AJ26" i="306"/>
  <c r="G17" i="303"/>
  <c r="G52" i="303" s="1"/>
  <c r="Q52" i="303"/>
  <c r="CZ44" i="303"/>
  <c r="H17" i="304"/>
  <c r="H52" i="304" s="1"/>
  <c r="F35" i="304"/>
  <c r="Q17" i="304"/>
  <c r="Q52" i="304" s="1"/>
  <c r="N35" i="304"/>
  <c r="AB17" i="304"/>
  <c r="AB52" i="304" s="1"/>
  <c r="V18" i="304"/>
  <c r="AG17" i="304"/>
  <c r="AG52" i="304" s="1"/>
  <c r="AD18" i="304"/>
  <c r="AD35" i="304"/>
  <c r="AM17" i="304"/>
  <c r="AM52" i="304" s="1"/>
  <c r="AR17" i="304"/>
  <c r="AR52" i="304" s="1"/>
  <c r="AL26" i="304"/>
  <c r="AL44" i="304"/>
  <c r="AU17" i="304"/>
  <c r="AU52" i="304" s="1"/>
  <c r="AZ17" i="304"/>
  <c r="AT26" i="304"/>
  <c r="BI17" i="304"/>
  <c r="BI52" i="304" s="1"/>
  <c r="BF52" i="304" s="1"/>
  <c r="BB26" i="306"/>
  <c r="BN26" i="306"/>
  <c r="X26" i="306"/>
  <c r="K52" i="303"/>
  <c r="H17" i="303"/>
  <c r="N17" i="303"/>
  <c r="N52" i="303" s="1"/>
  <c r="R17" i="303"/>
  <c r="R52" i="303" s="1"/>
  <c r="X17" i="303"/>
  <c r="X52" i="303" s="1"/>
  <c r="AC17" i="303"/>
  <c r="AC52" i="303" s="1"/>
  <c r="AG17" i="303"/>
  <c r="AG52" i="303" s="1"/>
  <c r="AL17" i="303"/>
  <c r="AL52" i="303" s="1"/>
  <c r="AQ17" i="303"/>
  <c r="AQ52" i="303" s="1"/>
  <c r="AU17" i="303"/>
  <c r="AU52" i="303" s="1"/>
  <c r="AZ17" i="303"/>
  <c r="AZ52" i="303" s="1"/>
  <c r="BE17" i="303"/>
  <c r="BE52" i="303" s="1"/>
  <c r="BI17" i="303"/>
  <c r="BI52" i="303" s="1"/>
  <c r="BN17" i="303"/>
  <c r="BN52" i="303" s="1"/>
  <c r="BS17" i="303"/>
  <c r="BS52" i="303" s="1"/>
  <c r="BW17" i="303"/>
  <c r="BW52" i="303" s="1"/>
  <c r="CB17" i="303"/>
  <c r="CB52" i="303" s="1"/>
  <c r="CK17" i="303"/>
  <c r="CK52" i="303" s="1"/>
  <c r="CP17" i="303"/>
  <c r="CP52" i="303" s="1"/>
  <c r="CU17" i="303"/>
  <c r="CU52" i="303" s="1"/>
  <c r="CY17" i="303"/>
  <c r="CY52" i="303" s="1"/>
  <c r="DD17" i="303"/>
  <c r="DD52" i="303" s="1"/>
  <c r="AV26" i="303"/>
  <c r="BX35" i="303"/>
  <c r="J26" i="304"/>
  <c r="S17" i="304"/>
  <c r="S52" i="304" s="1"/>
  <c r="R18" i="304"/>
  <c r="Z35" i="304"/>
  <c r="AI17" i="304"/>
  <c r="AI52" i="304" s="1"/>
  <c r="AH52" i="304" s="1"/>
  <c r="AS17" i="304"/>
  <c r="AS52" i="304" s="1"/>
  <c r="AP18" i="304"/>
  <c r="BA17" i="304"/>
  <c r="BA52" i="304" s="1"/>
  <c r="F26" i="306"/>
  <c r="R26" i="306"/>
  <c r="AD26" i="306"/>
  <c r="AP26" i="306"/>
  <c r="BH26" i="306"/>
  <c r="AV16" i="306"/>
  <c r="BT16" i="306"/>
  <c r="H52" i="303"/>
  <c r="M26" i="303"/>
  <c r="CZ18" i="303"/>
  <c r="AV18" i="303"/>
  <c r="CS26" i="303"/>
  <c r="AV44" i="303"/>
  <c r="I17" i="303"/>
  <c r="I52" i="303" s="1"/>
  <c r="F35" i="303"/>
  <c r="P17" i="303"/>
  <c r="P52" i="303" s="1"/>
  <c r="T26" i="303"/>
  <c r="BJ26" i="303"/>
  <c r="CZ26" i="303"/>
  <c r="AV35" i="303"/>
  <c r="CL35" i="303"/>
  <c r="K17" i="304"/>
  <c r="R26" i="304"/>
  <c r="Z26" i="304"/>
  <c r="AH17" i="304"/>
  <c r="AD26" i="304"/>
  <c r="AD44" i="304"/>
  <c r="AP44" i="304"/>
  <c r="AX44" i="304"/>
  <c r="BF44" i="304"/>
  <c r="F17" i="305"/>
  <c r="H27" i="305"/>
  <c r="F55" i="305"/>
  <c r="L36" i="305"/>
  <c r="L16" i="305"/>
  <c r="L16" i="306"/>
  <c r="BC44" i="303"/>
  <c r="M35" i="303"/>
  <c r="CG17" i="303"/>
  <c r="CG52" i="303" s="1"/>
  <c r="AA26" i="303"/>
  <c r="BQ26" i="303"/>
  <c r="BC35" i="303"/>
  <c r="CS35" i="303"/>
  <c r="AA44" i="303"/>
  <c r="N26" i="304"/>
  <c r="N44" i="304"/>
  <c r="V26" i="304"/>
  <c r="V44" i="304"/>
  <c r="AH44" i="304"/>
  <c r="AV17" i="304"/>
  <c r="AV52" i="304" s="1"/>
  <c r="BD17" i="304"/>
  <c r="BD52" i="304" s="1"/>
  <c r="N36" i="305"/>
  <c r="O52" i="303"/>
  <c r="BC26" i="303"/>
  <c r="CE35" i="303"/>
  <c r="AH44" i="303"/>
  <c r="AH26" i="304"/>
  <c r="M36" i="305"/>
  <c r="M16" i="305"/>
  <c r="M15" i="305" s="1"/>
  <c r="AH26" i="303"/>
  <c r="BX26" i="303"/>
  <c r="T35" i="303"/>
  <c r="BJ35" i="303"/>
  <c r="CZ35" i="303"/>
  <c r="J18" i="304"/>
  <c r="F44" i="304"/>
  <c r="O17" i="304"/>
  <c r="U17" i="304"/>
  <c r="R44" i="304"/>
  <c r="W17" i="304"/>
  <c r="AC17" i="304"/>
  <c r="Z44" i="304"/>
  <c r="AE17" i="304"/>
  <c r="AN17" i="304"/>
  <c r="AP35" i="304"/>
  <c r="AW17" i="304"/>
  <c r="AW52" i="304" s="1"/>
  <c r="AX35" i="304"/>
  <c r="BE17" i="304"/>
  <c r="BE52" i="304" s="1"/>
  <c r="BF35" i="304"/>
  <c r="F30" i="305"/>
  <c r="F33" i="305"/>
  <c r="I36" i="305"/>
  <c r="I16" i="305"/>
  <c r="BF17" i="304"/>
  <c r="AO35" i="303"/>
  <c r="AP17" i="304"/>
  <c r="AT44" i="304"/>
  <c r="L17" i="303"/>
  <c r="L52" i="303" s="1"/>
  <c r="S17" i="303"/>
  <c r="S52" i="303" s="1"/>
  <c r="CZ17" i="303"/>
  <c r="CZ52" i="303" s="1"/>
  <c r="Y17" i="303"/>
  <c r="AF17" i="303"/>
  <c r="AM17" i="303"/>
  <c r="AM52" i="303" s="1"/>
  <c r="AT17" i="303"/>
  <c r="AT52" i="303" s="1"/>
  <c r="BA17" i="303"/>
  <c r="BA52" i="303" s="1"/>
  <c r="BH17" i="303"/>
  <c r="BH52" i="303" s="1"/>
  <c r="BO17" i="303"/>
  <c r="BV17" i="303"/>
  <c r="CC17" i="303"/>
  <c r="CC52" i="303" s="1"/>
  <c r="CJ17" i="303"/>
  <c r="CJ52" i="303" s="1"/>
  <c r="CQ17" i="303"/>
  <c r="CQ52" i="303" s="1"/>
  <c r="CX17" i="303"/>
  <c r="CX52" i="303" s="1"/>
  <c r="DE17" i="303"/>
  <c r="DE52" i="303" s="1"/>
  <c r="BX18" i="303"/>
  <c r="AO26" i="303"/>
  <c r="CE26" i="303"/>
  <c r="AA35" i="303"/>
  <c r="BQ35" i="303"/>
  <c r="CE44" i="303"/>
  <c r="BX44" i="303"/>
  <c r="G17" i="304"/>
  <c r="G52" i="304" s="1"/>
  <c r="J44" i="304"/>
  <c r="P17" i="304"/>
  <c r="P52" i="304" s="1"/>
  <c r="X17" i="304"/>
  <c r="X52" i="304" s="1"/>
  <c r="AF17" i="304"/>
  <c r="AF52" i="304" s="1"/>
  <c r="AH35" i="304"/>
  <c r="AO17" i="304"/>
  <c r="AO52" i="304" s="1"/>
  <c r="AL35" i="304"/>
  <c r="AT35" i="304"/>
  <c r="BB35" i="304"/>
  <c r="F21" i="305"/>
  <c r="F24" i="305"/>
  <c r="F27" i="305"/>
  <c r="F37" i="305"/>
  <c r="F36" i="305" s="1"/>
  <c r="R16" i="306"/>
  <c r="AD16" i="306"/>
  <c r="H30" i="305"/>
  <c r="H43" i="305"/>
  <c r="H55" i="305"/>
  <c r="H49" i="305"/>
  <c r="H61" i="305"/>
  <c r="R36" i="305"/>
  <c r="S36" i="305"/>
  <c r="T36" i="305"/>
  <c r="T16" i="305"/>
  <c r="T15" i="305" s="1"/>
  <c r="H40" i="305"/>
  <c r="H33" i="305"/>
  <c r="H24" i="305"/>
  <c r="H58" i="305"/>
  <c r="H52" i="305"/>
  <c r="H38" i="305"/>
  <c r="H17" i="305" s="1"/>
  <c r="H46" i="305"/>
  <c r="H37" i="305"/>
  <c r="H16" i="305" s="1"/>
  <c r="K15" i="305"/>
  <c r="K36" i="305"/>
  <c r="H21" i="305"/>
  <c r="F17" i="304"/>
  <c r="F18" i="304"/>
  <c r="O20" i="305"/>
  <c r="Q20" i="305"/>
  <c r="Q24" i="305"/>
  <c r="P20" i="305"/>
  <c r="J21" i="305"/>
  <c r="J27" i="305"/>
  <c r="P33" i="305"/>
  <c r="J40" i="305"/>
  <c r="O40" i="305"/>
  <c r="O43" i="305"/>
  <c r="O33" i="305"/>
  <c r="O19" i="305"/>
  <c r="Q19" i="305"/>
  <c r="O21" i="305"/>
  <c r="Q21" i="305"/>
  <c r="O27" i="305"/>
  <c r="Q27" i="305"/>
  <c r="P30" i="305"/>
  <c r="J30" i="305"/>
  <c r="J46" i="305"/>
  <c r="P46" i="305"/>
  <c r="O49" i="305"/>
  <c r="Q49" i="305"/>
  <c r="J52" i="305"/>
  <c r="P52" i="305"/>
  <c r="O55" i="305"/>
  <c r="Q55" i="305"/>
  <c r="Q58" i="305"/>
  <c r="O58" i="305"/>
  <c r="P61" i="305"/>
  <c r="F16" i="306"/>
  <c r="AJ16" i="306"/>
  <c r="BB16" i="306"/>
  <c r="AP16" i="306"/>
  <c r="BN16" i="306"/>
  <c r="X16" i="306"/>
  <c r="J61" i="305"/>
  <c r="J43" i="305"/>
  <c r="N15" i="305"/>
  <c r="R15" i="305"/>
  <c r="S15" i="305"/>
  <c r="L15" i="305"/>
  <c r="F18" i="305"/>
  <c r="H18" i="305"/>
  <c r="I15" i="305"/>
  <c r="J35" i="304"/>
  <c r="M44" i="303"/>
  <c r="AA18" i="303"/>
  <c r="BC18" i="303"/>
  <c r="CE18" i="303"/>
  <c r="AO18" i="303"/>
  <c r="BQ18" i="303"/>
  <c r="CS18" i="303"/>
  <c r="F44" i="303"/>
  <c r="M18" i="303"/>
  <c r="AO44" i="303"/>
  <c r="BQ44" i="303"/>
  <c r="CS44" i="303"/>
  <c r="AH18" i="303"/>
  <c r="BJ18" i="303"/>
  <c r="CL18" i="303"/>
  <c r="BJ44" i="303"/>
  <c r="CL44" i="303"/>
  <c r="F18" i="303"/>
  <c r="B3" i="263"/>
  <c r="D9" i="291"/>
  <c r="AT17" i="304" l="1"/>
  <c r="F52" i="304"/>
  <c r="BB52" i="304"/>
  <c r="AT52" i="304"/>
  <c r="AZ52" i="304"/>
  <c r="AX52" i="304" s="1"/>
  <c r="AX17" i="304"/>
  <c r="BC17" i="303"/>
  <c r="BC52" i="303" s="1"/>
  <c r="AN52" i="304"/>
  <c r="AL52" i="304" s="1"/>
  <c r="AL17" i="304"/>
  <c r="U52" i="304"/>
  <c r="R52" i="304" s="1"/>
  <c r="R17" i="304"/>
  <c r="AE52" i="304"/>
  <c r="AD52" i="304" s="1"/>
  <c r="AD17" i="304"/>
  <c r="O52" i="304"/>
  <c r="N52" i="304" s="1"/>
  <c r="N17" i="304"/>
  <c r="F16" i="305"/>
  <c r="F15" i="305" s="1"/>
  <c r="M17" i="303"/>
  <c r="M52" i="303" s="1"/>
  <c r="CL17" i="303"/>
  <c r="CL52" i="303" s="1"/>
  <c r="K52" i="304"/>
  <c r="J52" i="304" s="1"/>
  <c r="J17" i="304"/>
  <c r="BX17" i="303"/>
  <c r="BX52" i="303" s="1"/>
  <c r="BV52" i="303"/>
  <c r="BQ17" i="303"/>
  <c r="BQ52" i="303" s="1"/>
  <c r="AF52" i="303"/>
  <c r="AA17" i="303"/>
  <c r="AA52" i="303" s="1"/>
  <c r="AC52" i="304"/>
  <c r="Z52" i="304" s="1"/>
  <c r="Z17" i="304"/>
  <c r="AV17" i="303"/>
  <c r="AV52" i="303" s="1"/>
  <c r="AO17" i="303"/>
  <c r="AO52" i="303" s="1"/>
  <c r="AH17" i="303"/>
  <c r="AH52" i="303" s="1"/>
  <c r="CE17" i="303"/>
  <c r="CE52" i="303" s="1"/>
  <c r="BB17" i="304"/>
  <c r="BO52" i="303"/>
  <c r="BJ17" i="303"/>
  <c r="BJ52" i="303" s="1"/>
  <c r="Y52" i="303"/>
  <c r="T17" i="303"/>
  <c r="T52" i="303" s="1"/>
  <c r="CS17" i="303"/>
  <c r="CS52" i="303" s="1"/>
  <c r="W52" i="304"/>
  <c r="V52" i="304" s="1"/>
  <c r="V17" i="304"/>
  <c r="F17" i="303"/>
  <c r="F52" i="303" s="1"/>
  <c r="O30" i="305"/>
  <c r="P18" i="305"/>
  <c r="O18" i="305"/>
  <c r="Q18" i="305"/>
  <c r="H36" i="305"/>
  <c r="H15" i="305"/>
  <c r="J33" i="305"/>
  <c r="Q61" i="305"/>
  <c r="J55" i="305"/>
  <c r="J49" i="305"/>
  <c r="G23" i="305"/>
  <c r="G54" i="305"/>
  <c r="G20" i="305"/>
  <c r="G35" i="305"/>
  <c r="J58" i="305"/>
  <c r="J18" i="305"/>
  <c r="G62" i="305"/>
  <c r="P43" i="305"/>
  <c r="Q33" i="305"/>
  <c r="G64" i="305"/>
  <c r="G48" i="305"/>
  <c r="G59" i="305"/>
  <c r="O24" i="305"/>
  <c r="G19" i="305"/>
  <c r="O38" i="305"/>
  <c r="O17" i="305" s="1"/>
  <c r="G57" i="305"/>
  <c r="G26" i="305"/>
  <c r="G51" i="305"/>
  <c r="G29" i="305"/>
  <c r="Q30" i="305"/>
  <c r="G60" i="305"/>
  <c r="Q38" i="305"/>
  <c r="Q17" i="305" s="1"/>
  <c r="P58" i="305"/>
  <c r="Q52" i="305"/>
  <c r="Q46" i="305"/>
  <c r="G41" i="305"/>
  <c r="O37" i="305"/>
  <c r="O16" i="305" s="1"/>
  <c r="G45" i="305"/>
  <c r="P40" i="305"/>
  <c r="P37" i="305"/>
  <c r="P16" i="305" s="1"/>
  <c r="G63" i="305"/>
  <c r="J24" i="305"/>
  <c r="G25" i="305"/>
  <c r="O61" i="305"/>
  <c r="P55" i="305"/>
  <c r="P49" i="305"/>
  <c r="Q43" i="305"/>
  <c r="G34" i="305"/>
  <c r="P27" i="305"/>
  <c r="P21" i="305"/>
  <c r="G44" i="305"/>
  <c r="J37" i="305"/>
  <c r="J16" i="305" s="1"/>
  <c r="G56" i="305"/>
  <c r="G50" i="305"/>
  <c r="G31" i="305"/>
  <c r="G42" i="305"/>
  <c r="J38" i="305"/>
  <c r="J17" i="305" s="1"/>
  <c r="G32" i="305"/>
  <c r="P38" i="305"/>
  <c r="P17" i="305" s="1"/>
  <c r="G28" i="305"/>
  <c r="G22" i="305"/>
  <c r="G53" i="305"/>
  <c r="O52" i="305"/>
  <c r="G47" i="305"/>
  <c r="O46" i="305"/>
  <c r="Q40" i="305"/>
  <c r="Q37" i="305"/>
  <c r="Q16" i="305" s="1"/>
  <c r="P24" i="305"/>
  <c r="G7" i="250"/>
  <c r="G52" i="305" l="1"/>
  <c r="G21" i="305"/>
  <c r="G33" i="305"/>
  <c r="G46" i="305"/>
  <c r="G30" i="305"/>
  <c r="G58" i="305"/>
  <c r="G61" i="305"/>
  <c r="G18" i="305"/>
  <c r="J15" i="305"/>
  <c r="P15" i="305"/>
  <c r="G38" i="305"/>
  <c r="G17" i="305" s="1"/>
  <c r="G24" i="305"/>
  <c r="G55" i="305"/>
  <c r="G43" i="305"/>
  <c r="G27" i="305"/>
  <c r="G49" i="305"/>
  <c r="O36" i="305"/>
  <c r="Q36" i="305"/>
  <c r="J36" i="305"/>
  <c r="O15" i="305"/>
  <c r="P36" i="305"/>
  <c r="G40" i="305"/>
  <c r="G37" i="305"/>
  <c r="G16" i="305" s="1"/>
  <c r="Q15" i="305"/>
  <c r="G36" i="305" l="1"/>
  <c r="G15" i="305"/>
</calcChain>
</file>

<file path=xl/comments1.xml><?xml version="1.0" encoding="utf-8"?>
<comments xmlns="http://schemas.openxmlformats.org/spreadsheetml/2006/main">
  <authors>
    <author xml:space="preserve"> </author>
  </authors>
  <commentList>
    <comment ref="CL12" authorId="0" shapeId="0">
      <text>
        <r>
          <rPr>
            <b/>
            <sz val="8"/>
            <color indexed="81"/>
            <rFont val="Tahoma"/>
            <family val="2"/>
            <charset val="204"/>
          </rPr>
          <t>Объем[Стоимость] услуг, оплаченных потребителем четвертой и шестой ценовой категории по ставке тарифа на услуги по передаче электрической энергии за содержание электрических сетей, в месяц (год), МВт [тыс руб]</t>
        </r>
      </text>
    </comment>
    <comment ref="CL13" authorId="0" shapeId="0">
      <text>
        <r>
          <rPr>
            <b/>
            <sz val="8"/>
            <color indexed="81"/>
            <rFont val="Tahoma"/>
            <family val="2"/>
            <charset val="204"/>
          </rPr>
          <t>Объем мощности услуг по передаче электроэнергии потребителей за отчетный месяц (год), МВт</t>
        </r>
      </text>
    </comment>
    <comment ref="CS13" authorId="0" shapeId="0">
      <text>
        <r>
          <rPr>
            <b/>
            <sz val="8"/>
            <color indexed="81"/>
            <rFont val="Tahoma"/>
            <family val="2"/>
            <charset val="204"/>
          </rPr>
          <t>Стоимость мощности услуг по передаче электроэнергии потребителей за отчетный месяц (год), тыс руб</t>
        </r>
      </text>
    </comment>
  </commentList>
</comments>
</file>

<file path=xl/comments2.xml><?xml version="1.0" encoding="utf-8"?>
<comments xmlns="http://schemas.openxmlformats.org/spreadsheetml/2006/main">
  <authors>
    <author xml:space="preserve"> </author>
  </authors>
  <commentList>
    <comment ref="D27" authorId="0" shapeId="0">
      <text>
        <r>
          <rPr>
            <sz val="8"/>
            <color indexed="81"/>
            <rFont val="Tahoma"/>
            <family val="2"/>
            <charset val="204"/>
          </rPr>
          <t>Полезный отпуск только в домах оборудованных электоотоплением</t>
        </r>
      </text>
    </comment>
  </commentList>
</comments>
</file>

<file path=xl/sharedStrings.xml><?xml version="1.0" encoding="utf-8"?>
<sst xmlns="http://schemas.openxmlformats.org/spreadsheetml/2006/main" count="3346" uniqueCount="1336">
  <si>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</si>
  <si>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</si>
  <si>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проверять доступные обновления (рекомендуется)</t>
  </si>
  <si>
    <t>y</t>
  </si>
  <si>
    <t>никогда не проверять наличие обновлений (не рекомендуется)</t>
  </si>
  <si>
    <t>Комментарии</t>
  </si>
  <si>
    <t>№ п/п</t>
  </si>
  <si>
    <t>Комментарий</t>
  </si>
  <si>
    <t>Добавить комментарий</t>
  </si>
  <si>
    <t>et_com</t>
  </si>
  <si>
    <t xml:space="preserve"> - обязательные для заполнения поля</t>
  </si>
  <si>
    <t>Гарантирующий поставщик</t>
  </si>
  <si>
    <t>Способ приобретения электроэнергии</t>
  </si>
  <si>
    <t>Плательщик НДС</t>
  </si>
  <si>
    <t>Да</t>
  </si>
  <si>
    <t>Нет</t>
  </si>
  <si>
    <t>DaNet</t>
  </si>
  <si>
    <t>с ОРЭМ</t>
  </si>
  <si>
    <t xml:space="preserve">от ГП первого уровня </t>
  </si>
  <si>
    <t>Sposob_Priobr_Range</t>
  </si>
  <si>
    <t>Раздел I. А</t>
  </si>
  <si>
    <t>Раздел I. Б</t>
  </si>
  <si>
    <t>Раздел I. В</t>
  </si>
  <si>
    <t>Раздел III</t>
  </si>
  <si>
    <t>Раздел IV</t>
  </si>
  <si>
    <t>mod_11</t>
  </si>
  <si>
    <t>mod_12</t>
  </si>
  <si>
    <t>mod_13</t>
  </si>
  <si>
    <t>mod_21</t>
  </si>
  <si>
    <t>mod_22</t>
  </si>
  <si>
    <t>mod_31</t>
  </si>
  <si>
    <t>mod_41</t>
  </si>
  <si>
    <t>modComm</t>
  </si>
  <si>
    <t>Statistic</t>
  </si>
  <si>
    <t>с ОРЭМ и от ГП первого уровня</t>
  </si>
  <si>
    <t>Срок предоставления отчета истек</t>
  </si>
  <si>
    <t>Ссылка на обосновывающие материалы</t>
  </si>
  <si>
    <t>О</t>
  </si>
  <si>
    <t>Лог обновления</t>
  </si>
  <si>
    <t>modUpdTemplMain</t>
  </si>
  <si>
    <t>Дата/Время</t>
  </si>
  <si>
    <t>Сообщение</t>
  </si>
  <si>
    <t>Статус</t>
  </si>
  <si>
    <t>Наименование организации</t>
  </si>
  <si>
    <t>Расчетные листы</t>
  </si>
  <si>
    <t>Скрытые листы</t>
  </si>
  <si>
    <t>Инструкция</t>
  </si>
  <si>
    <t>AllSheetsInThisWorkbook</t>
  </si>
  <si>
    <t>REESTR_ORG</t>
  </si>
  <si>
    <t>TEHSHEET</t>
  </si>
  <si>
    <t>modfrmReestr</t>
  </si>
  <si>
    <t>modReestr</t>
  </si>
  <si>
    <t>Алтайский край</t>
  </si>
  <si>
    <t>Амурская область</t>
  </si>
  <si>
    <t>Архангельская область</t>
  </si>
  <si>
    <t>Астраханская область</t>
  </si>
  <si>
    <t>г.Байконур</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</si>
  <si>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</si>
  <si>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</si>
  <si>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</si>
  <si>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</si>
  <si>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</si>
  <si>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</si>
  <si>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</si>
  <si>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Ивановская область</t>
  </si>
  <si>
    <t>Иркутская область</t>
  </si>
  <si>
    <t>Кабардино-Балкарская республика</t>
  </si>
  <si>
    <t>Калининградская область</t>
  </si>
  <si>
    <t>Калужская область</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</si>
  <si>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</si>
  <si>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</si>
  <si>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</si>
  <si>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</si>
  <si>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</si>
  <si>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</si>
  <si>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</si>
  <si>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</si>
  <si>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</si>
  <si>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</si>
  <si>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</si>
  <si>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</si>
  <si>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</si>
  <si>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</si>
  <si>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</si>
  <si>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</si>
  <si>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</si>
  <si>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</si>
  <si>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</si>
  <si>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</si>
  <si>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</si>
  <si>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</si>
  <si>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</si>
  <si>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</si>
  <si>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</si>
  <si>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</si>
  <si>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</si>
  <si>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</si>
  <si>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</si>
  <si>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</si>
  <si>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</si>
  <si>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</si>
  <si>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</si>
  <si>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</si>
  <si>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</si>
  <si>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</si>
  <si>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</si>
  <si>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</si>
  <si>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</si>
  <si>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</si>
  <si>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</si>
  <si>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</si>
  <si>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</si>
  <si>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</si>
  <si>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</si>
  <si>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</si>
  <si>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</si>
  <si>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</si>
  <si>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</si>
  <si>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</si>
  <si>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</si>
  <si>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</si>
  <si>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</si>
  <si>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</si>
  <si>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</si>
  <si>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</si>
  <si>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</si>
  <si>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</si>
  <si>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</si>
  <si>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</si>
  <si>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</si>
  <si>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</si>
  <si>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г. Москва</t>
  </si>
  <si>
    <t>Московская область</t>
  </si>
  <si>
    <t>г.Санкт-Петербург</t>
  </si>
  <si>
    <t>Забайкальский край</t>
  </si>
  <si>
    <t>Камчатский край</t>
  </si>
  <si>
    <t>ИНН</t>
  </si>
  <si>
    <t>КПП</t>
  </si>
  <si>
    <t>Должность</t>
  </si>
  <si>
    <t>modListProv</t>
  </si>
  <si>
    <t>Вид деятельности</t>
  </si>
  <si>
    <t>RST_ORG_ID</t>
  </si>
  <si>
    <t>ORG_NAME</t>
  </si>
  <si>
    <t>INN_NAME</t>
  </si>
  <si>
    <t>KPP_NAME</t>
  </si>
  <si>
    <t>MR_NAME</t>
  </si>
  <si>
    <t>MO_NAME</t>
  </si>
  <si>
    <t>OKTMO_NAME</t>
  </si>
  <si>
    <t>MONTH</t>
  </si>
  <si>
    <t>январь</t>
  </si>
  <si>
    <t>февраль</t>
  </si>
  <si>
    <t>март</t>
  </si>
  <si>
    <t>апрель</t>
  </si>
  <si>
    <t>май</t>
  </si>
  <si>
    <t>июнь</t>
  </si>
  <si>
    <t>июль</t>
  </si>
  <si>
    <t>август</t>
  </si>
  <si>
    <t>сентябрь</t>
  </si>
  <si>
    <t>октябрь</t>
  </si>
  <si>
    <t>ноябрь</t>
  </si>
  <si>
    <t>декабрь</t>
  </si>
  <si>
    <t>et_union</t>
  </si>
  <si>
    <t>modButton</t>
  </si>
  <si>
    <t>modHyperlink</t>
  </si>
  <si>
    <t>modfrmDateChoose</t>
  </si>
  <si>
    <t>YEAR</t>
  </si>
  <si>
    <t>Адрес организации</t>
  </si>
  <si>
    <t>Юридический адрес:</t>
  </si>
  <si>
    <t>Почтовый адрес:</t>
  </si>
  <si>
    <t>Руководитель</t>
  </si>
  <si>
    <t>Главный бухгалтер</t>
  </si>
  <si>
    <t>Должностное лицо, ответственное за составление формы</t>
  </si>
  <si>
    <t>Субъект РФ</t>
  </si>
  <si>
    <t>Фамилия, имя, отчество</t>
  </si>
  <si>
    <t>(код) номер телефона</t>
  </si>
  <si>
    <t>e-mail</t>
  </si>
  <si>
    <t>Дистрибутивы:</t>
  </si>
  <si>
    <t>VDET_NAME</t>
  </si>
  <si>
    <t>Результат проверки</t>
  </si>
  <si>
    <t>Ссылка</t>
  </si>
  <si>
    <t>Причина</t>
  </si>
  <si>
    <t>Титульный</t>
  </si>
  <si>
    <t>Проверка</t>
  </si>
  <si>
    <t>mod_01</t>
  </si>
  <si>
    <t>Указания по заполнению формы федерального статистического наблюдения</t>
  </si>
  <si>
    <t>Раздел I. Полезный отпуск электроэнергии и мощности, реализуемой по регулируемым тарифам (ценам)</t>
  </si>
  <si>
    <t>Раздел III. Продажа электрической энергии и мощности</t>
  </si>
  <si>
    <t>Раздел IV. Покупка электрической энергии и мощности</t>
  </si>
  <si>
    <t>Коды по ОКЕИ: 1000 киловатт-часов – 246, мегаватт – 215, тысяча рублей – 384</t>
  </si>
  <si>
    <t>Потребители</t>
  </si>
  <si>
    <t>Код строки</t>
  </si>
  <si>
    <t>Стоимость электрической энергии потребителей, осуществляющих оплату по зонным тарифам (ценам) за отчетный месяц (год) без НДС, тыс руб</t>
  </si>
  <si>
    <t>Стоимость электрической энергии потребителей, осуществляющих оплату по трехставочным тарифам (ценам) за отчетный месяц (год) без НДС, тыс руб</t>
  </si>
  <si>
    <t>Объем электрической энергии за отчетный месяц (год), тыс кВт ч</t>
  </si>
  <si>
    <t>Стоимость электрической энергии за отчетный месяц (год) без НДС, тыс руб</t>
  </si>
  <si>
    <t>всего</t>
  </si>
  <si>
    <t>в том числе:</t>
  </si>
  <si>
    <t>ВН</t>
  </si>
  <si>
    <t>СН1</t>
  </si>
  <si>
    <t>СН2</t>
  </si>
  <si>
    <t>НН</t>
  </si>
  <si>
    <t>ФСК</t>
  </si>
  <si>
    <t>ГН</t>
  </si>
  <si>
    <t>Потребители с максимальной мощностью принадлежащих им энергопринимающих устройств от 10 МВт</t>
  </si>
  <si>
    <t>Промышленные и приравненные к ним потребители</t>
  </si>
  <si>
    <t>Электрифицированный железнодорожный транспорт</t>
  </si>
  <si>
    <t>Электрифицированный городской транспорт</t>
  </si>
  <si>
    <t>Другие энергоснабжающие организации</t>
  </si>
  <si>
    <t>Непромышленные потребители</t>
  </si>
  <si>
    <t>Бюджетные потребители</t>
  </si>
  <si>
    <t>Потребители с максимальной мощностью принадлежащих им энергопринимающих устройств от 670 кВт до 10 МВт</t>
  </si>
  <si>
    <t>Сельскохозяйственные товаропроизводители</t>
  </si>
  <si>
    <t xml:space="preserve">Полезный отпуск - всего </t>
  </si>
  <si>
    <t>Б. Полезный отпуск электроэнергии и мощности, реализуемой по регулируемым тарифам (ценам) по Договору купли-продажи</t>
  </si>
  <si>
    <t>Стоимость электрической энергии потребителей, осуществляющих оплату по одноставочным тарифам (ценам) за отчетный месяц (год) 
без НДС, тыс руб</t>
  </si>
  <si>
    <t>Объем электрической энергии потребителей, осуществляющих оплату по зонным тарифам (ценам) за отчетный месяц (год), 
тыс кВт ч</t>
  </si>
  <si>
    <t>Стоимость электрической энергии за отчетный месяц (год) 
без НДС, тыс руб</t>
  </si>
  <si>
    <t>Стоимость электрической энергии (мощности) без учета стоимости отклонений за отчетный месяц (год) без НДС, по двухставочным тарифам (ценам) за отчетный месяц (год) без НДС, тыс руб</t>
  </si>
  <si>
    <t>В. Полезный отпуск электроэнергии, реализуемой населению и приравненным к нему категориям потребителей</t>
  </si>
  <si>
    <t>Объем электрической энергии за отчетный месяц (год), тыс кВт ч всего</t>
  </si>
  <si>
    <t>Стоимость электрической энергии за отчетный месяц (год) с НДС, тыс руб всего</t>
  </si>
  <si>
    <t>Стоимость электрической энергии за отчетный месяц (год) без НДС, тыс руб всего</t>
  </si>
  <si>
    <t>Объем электрической энергии потребителей, осуществляющих оплату по зонным тарифам за отчетный месяц (год), тыс кВт ч</t>
  </si>
  <si>
    <t>Стоимость электрической энергии потребителей, осуществляющих оплату по зонным тарифам за отчетный месяц (год) с НДС, тыс руб всего</t>
  </si>
  <si>
    <t>Стоимость электрической энергии потребителей, осуществляющих оплату по зонным тарифам за отчетный месяц (год) без НДС, тыс руб всего</t>
  </si>
  <si>
    <t>ночь</t>
  </si>
  <si>
    <t>пик</t>
  </si>
  <si>
    <t>полупик (день)</t>
  </si>
  <si>
    <t>Население, всего</t>
  </si>
  <si>
    <t>в пределах социальной нормы</t>
  </si>
  <si>
    <t>сверх социальной нормы</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</si>
  <si>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</si>
  <si>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</si>
  <si>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</si>
  <si>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</si>
  <si>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Население, проживающее в сельских населенных пунктах</t>
  </si>
  <si>
    <t>Потребители, приравненные к населению, всего</t>
  </si>
  <si>
    <t>Садоводческие, огороднические или дачные некоммерческие объединения граждан</t>
  </si>
  <si>
    <t>Хозяйственные постройки физических лиц</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</si>
  <si>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t>
  </si>
  <si>
    <t>1 ценовая категория</t>
  </si>
  <si>
    <t>2 ценовая категория</t>
  </si>
  <si>
    <t>3 и 5 ценовые категории</t>
  </si>
  <si>
    <t>4 и 6 ценовые категории</t>
  </si>
  <si>
    <t>Стоимость электрической энергии (мощности)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</si>
  <si>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</si>
  <si>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Стоимость электрической энергии (мощности) потребителей за отчетный месяц (год) без НДС, тыс руб</t>
  </si>
  <si>
    <t>Объем электрической энергии потребителей за отчетный месяц (год), тыс кВт ч</t>
  </si>
  <si>
    <t>Стоимость электрической энергии потребителей за отчетный месяц (год) без НДС, тыс руб</t>
  </si>
  <si>
    <t>Стоимость электрической мощности за отчетный месяц (год) без НДС, тыс руб</t>
  </si>
  <si>
    <t>Объем мощности услуг по передаче электроэнергии потребителей за отчетный месяц (год), МВт</t>
  </si>
  <si>
    <t>Стоимость мощности услуг по передаче электроэнергии потребителей за отчетный месяц (год) без НДС, тыс руб</t>
  </si>
  <si>
    <t>3 и 4 ценовые категории</t>
  </si>
  <si>
    <t>5 и 6 ценовые категории</t>
  </si>
  <si>
    <t>Стоимость электрической энергии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</si>
  <si>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</si>
  <si>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 xml:space="preserve">Наименование </t>
  </si>
  <si>
    <t>Стоимость электрической энергии за отчетный месяц (год), тыс руб</t>
  </si>
  <si>
    <t>Величина электрической мощности за отчетный месяц (в среднем 
за год), МВт</t>
  </si>
  <si>
    <t>Стоимость электрической мощности за отчетный месяц (год), тыс руб</t>
  </si>
  <si>
    <t>Стоимость без дифференциации на энергию и мощность за отчетный месяц (год), тыс руб</t>
  </si>
  <si>
    <t xml:space="preserve">Продажа </t>
  </si>
  <si>
    <t>В обеспечение СД</t>
  </si>
  <si>
    <t>Х</t>
  </si>
  <si>
    <t>В обеспечение регулируемых договоров (РД)</t>
  </si>
  <si>
    <t>В обеспечение биржевых СДМ</t>
  </si>
  <si>
    <t>В обеспечение внебиржевых СДМ</t>
  </si>
  <si>
    <t>По договорам предоставления мощности ДПМ</t>
  </si>
  <si>
    <t>По ценам РСВ</t>
  </si>
  <si>
    <t>БР</t>
  </si>
  <si>
    <t>Экспортно-импортная и приграничная торговля</t>
  </si>
  <si>
    <t>По результатам КОМ</t>
  </si>
  <si>
    <t>На оптовом рынке по регулируемым ценам</t>
  </si>
  <si>
    <t>На оптовом рынке по нерегулируемым ценам</t>
  </si>
  <si>
    <t>На розничном рынке по регулируемым тарифам (ценам)</t>
  </si>
  <si>
    <t>На розничном рынке по свободным (нерегулируемым) ценам</t>
  </si>
  <si>
    <t>Собственное производство</t>
  </si>
  <si>
    <t>Мощность, заявленная на КОМ</t>
  </si>
  <si>
    <t>Аттестованная мощность</t>
  </si>
  <si>
    <t>Штрафные санкции ЦФР</t>
  </si>
  <si>
    <t>Покупка</t>
  </si>
  <si>
    <t>Итого покупка с учетом продажи</t>
  </si>
  <si>
    <t>Собственное потребление</t>
  </si>
  <si>
    <t>Cведения о полезном отпуске (продаже) электрической энергии и мощности отдельным категориям потребителей</t>
  </si>
  <si>
    <t>Год</t>
  </si>
  <si>
    <t>Месяц</t>
  </si>
  <si>
    <t>год</t>
  </si>
  <si>
    <t>Отчетный период</t>
  </si>
  <si>
    <t>Объем электрической энергии за отчетный месяц (год), 
тыс кВт ч</t>
  </si>
  <si>
    <t xml:space="preserve"> (требуется обновление)</t>
  </si>
  <si>
    <t>A</t>
  </si>
  <si>
    <t xml:space="preserve"> - предназначенные для заполнения</t>
  </si>
  <si>
    <t xml:space="preserve"> - с формулами и константами</t>
  </si>
  <si>
    <t xml:space="preserve"> - незаполняемые поля</t>
  </si>
  <si>
    <t>Обратиться за помощью</t>
  </si>
  <si>
    <t>Отчётные формы:</t>
  </si>
  <si>
    <t>Перейти</t>
  </si>
  <si>
    <t>Консультации:</t>
  </si>
  <si>
    <t>г.Севастополь</t>
  </si>
  <si>
    <t>Республика Крым</t>
  </si>
  <si>
    <t>Перейти к разделу</t>
  </si>
  <si>
    <t>Контакты специалистов ЦА ФАС России:</t>
  </si>
  <si>
    <t>ФИО:</t>
  </si>
  <si>
    <t>E-mail:</t>
  </si>
  <si>
    <t>modInstruction</t>
  </si>
  <si>
    <t>modfrmCheckUpdates</t>
  </si>
  <si>
    <t>modfrmRegion</t>
  </si>
  <si>
    <t>Тип отчета</t>
  </si>
  <si>
    <t>type_report</t>
  </si>
  <si>
    <t>В целом по организации</t>
  </si>
  <si>
    <t>По обособленному подразделению</t>
  </si>
  <si>
    <t>Наименование обособленного подразделения</t>
  </si>
  <si>
    <t>Максимальный интервал представления отчёта за прошедшие периоды (дней)</t>
  </si>
  <si>
    <t>90</t>
  </si>
  <si>
    <t>Общие указания по заполнению:</t>
  </si>
  <si>
    <t>Руководство по загрузке документов</t>
  </si>
  <si>
    <t>Обосновывающие материалы необходимо загружать с помощью "ЕИАС Мониторинг":</t>
  </si>
  <si>
    <t>Пример пояснительной записки:</t>
  </si>
  <si>
    <t>Пояснительная записка</t>
  </si>
  <si>
    <t>modHTTP</t>
  </si>
  <si>
    <t xml:space="preserve">Раздел I. Полезный отпуск электроэнергии и мощности, реализуемой по нерегулируемым ценам в ценовых зонах оптового рынка и по регулируемым ценам (тарифа) в неценовых зонах оптового рынка </t>
  </si>
  <si>
    <t>100</t>
  </si>
  <si>
    <t>200</t>
  </si>
  <si>
    <t>211</t>
  </si>
  <si>
    <t>221</t>
  </si>
  <si>
    <t>231</t>
  </si>
  <si>
    <t>241</t>
  </si>
  <si>
    <t>251</t>
  </si>
  <si>
    <t>261</t>
  </si>
  <si>
    <t>271</t>
  </si>
  <si>
    <t>300</t>
  </si>
  <si>
    <t>311</t>
  </si>
  <si>
    <t>321</t>
  </si>
  <si>
    <t>331</t>
  </si>
  <si>
    <t>341</t>
  </si>
  <si>
    <t>351</t>
  </si>
  <si>
    <t>361</t>
  </si>
  <si>
    <t>371</t>
  </si>
  <si>
    <t>381</t>
  </si>
  <si>
    <t>400</t>
  </si>
  <si>
    <t>411</t>
  </si>
  <si>
    <t>421</t>
  </si>
  <si>
    <t>431</t>
  </si>
  <si>
    <t>441</t>
  </si>
  <si>
    <t>451</t>
  </si>
  <si>
    <t>461</t>
  </si>
  <si>
    <t>471</t>
  </si>
  <si>
    <t>Компенсация расхода электрической энергии на передачу сетевыми организациями ( в пределах балансовых показателей)</t>
  </si>
  <si>
    <t>500</t>
  </si>
  <si>
    <t>600</t>
  </si>
  <si>
    <t>611</t>
  </si>
  <si>
    <t>621</t>
  </si>
  <si>
    <t>631</t>
  </si>
  <si>
    <t>641</t>
  </si>
  <si>
    <t>651</t>
  </si>
  <si>
    <t>661</t>
  </si>
  <si>
    <t>671</t>
  </si>
  <si>
    <t>Полезный отпуск - всего по организации</t>
  </si>
  <si>
    <t>700</t>
  </si>
  <si>
    <t>прочие</t>
  </si>
  <si>
    <t>Всего по населению и приравненным к нему категориям</t>
  </si>
  <si>
    <t>110</t>
  </si>
  <si>
    <t>120</t>
  </si>
  <si>
    <t>210</t>
  </si>
  <si>
    <t>220</t>
  </si>
  <si>
    <t>230</t>
  </si>
  <si>
    <t>232</t>
  </si>
  <si>
    <t>240</t>
  </si>
  <si>
    <t>242</t>
  </si>
  <si>
    <t>250</t>
  </si>
  <si>
    <t>252</t>
  </si>
  <si>
    <t>260</t>
  </si>
  <si>
    <t>262</t>
  </si>
  <si>
    <t>270</t>
  </si>
  <si>
    <t>272</t>
  </si>
  <si>
    <t>310</t>
  </si>
  <si>
    <t>320</t>
  </si>
  <si>
    <t>Исполнители коммунальных услуг, оказывающие услугу по энергоснабжению по тарифам на электрическую энергию, утвержденные без учета применения понижающих коэффициентов</t>
  </si>
  <si>
    <t>330</t>
  </si>
  <si>
    <t>332</t>
  </si>
  <si>
    <t>Исполнители коммунальных услуг, оказывающие услугу по энергоснабжению по тарифам на электрическую энергию, утвержденные с учетом применения понижающих коэффициентов</t>
  </si>
  <si>
    <t>340</t>
  </si>
  <si>
    <t>342</t>
  </si>
  <si>
    <t>350</t>
  </si>
  <si>
    <t>352</t>
  </si>
  <si>
    <t>Содержащиеся за счет прихожан религиозные организации</t>
  </si>
  <si>
    <t>360</t>
  </si>
  <si>
    <t>362</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</si>
  <si>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</si>
  <si>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370</t>
  </si>
  <si>
    <t>372</t>
  </si>
  <si>
    <t>380</t>
  </si>
  <si>
    <t>382</t>
  </si>
  <si>
    <t>390</t>
  </si>
  <si>
    <t>391</t>
  </si>
  <si>
    <t>392</t>
  </si>
  <si>
    <t>401</t>
  </si>
  <si>
    <t>402</t>
  </si>
  <si>
    <t>Для сведения
Общедомовые нужды (сверх норматива потребления)</t>
  </si>
  <si>
    <t>Раздел II. Полезный отпуск электроэнергии и мощности, реализуемой по регулируемым тарифам (ценам)</t>
  </si>
  <si>
    <t>Прочие потребители</t>
  </si>
  <si>
    <t>в обеспечение свободных двухсторонних договоров по энергии</t>
  </si>
  <si>
    <t>По договорам предоставления мощности (ДПМ)</t>
  </si>
  <si>
    <t>По договорам купли-продажи от новых ГЭС/АЭС</t>
  </si>
  <si>
    <t>306</t>
  </si>
  <si>
    <t>307</t>
  </si>
  <si>
    <t>308</t>
  </si>
  <si>
    <t>По ценам ВР</t>
  </si>
  <si>
    <t>309</t>
  </si>
  <si>
    <t>СПРАВОЧНО:</t>
  </si>
  <si>
    <t>Надбавка на безопасность АЭС</t>
  </si>
  <si>
    <t>800</t>
  </si>
  <si>
    <t>Надбавка к цене на мощность, поставляемую в ценовых зонах оптового рынка субъектами оптового рынка - производителями электрической энергии (мощности), установленная и применяемая в порядке, установленном Правительством Российской Федерации, в целях достижения в субъектах Российской Федерации, входящих в состав Дальневосточного федерального округа, планируемых на следующий период регулирования базовых уровней цен (тарифов) на электрическую энергию (мощность)</t>
  </si>
  <si>
    <t>Надбавка, прибавляемая к равновесной цене оптового рынка для определения цены электрической энергии, произведенной на функционирующих на основе использования возобновляемых источников энергии квалифицированных генерирующих объектах (в случаях и в порядке, которые предусмотрены Правительством Российской Федерации)</t>
  </si>
  <si>
    <t>900</t>
  </si>
  <si>
    <t>Надбавка к цене на мощность в целях частичной компенсации субъектам оптового рынка - производителям электрической энергии (мощности) капитальных и эксплуатационных затрат для генерирующих объектов тепловых электростанций, построенных и введенных в эксплуатацию на территориях Республики Крым и (или) г. Севастополя</t>
  </si>
  <si>
    <t>1000</t>
  </si>
  <si>
    <t>Надбавка к цене на мощность, установленная и применяемая в порядке, установленном Правительством Российской Федерации, в целях частичной компенсации стоимости мощности и (или) электрической энергии субъектов оптового рынка - производителей электрической энергии (мощности), генерирующее оборудование которых расположено на территории субъекта Российской Федерации, не имеющего административных границ с другими субъектами Российской Федерации и не относящегося к территориям островов, - Калининградской области</t>
  </si>
  <si>
    <t>1100</t>
  </si>
  <si>
    <t>130</t>
  </si>
  <si>
    <t>140</t>
  </si>
  <si>
    <t>150</t>
  </si>
  <si>
    <t>160</t>
  </si>
  <si>
    <t>170</t>
  </si>
  <si>
    <t>180</t>
  </si>
  <si>
    <t>190</t>
  </si>
  <si>
    <t xml:space="preserve">в том числе </t>
  </si>
  <si>
    <t>от розничной генерации</t>
  </si>
  <si>
    <t>от розничной генерации, функционирующей на ВИЭ</t>
  </si>
  <si>
    <t>Услуги по передаче электрической энергии</t>
  </si>
  <si>
    <t>в том числе</t>
  </si>
  <si>
    <t>410</t>
  </si>
  <si>
    <t>оказанные территориальными сетевыми организациями</t>
  </si>
  <si>
    <t>420</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</si>
  <si>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</si>
  <si>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</si>
  <si>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Раздел II. А (ТИС)</t>
  </si>
  <si>
    <t>Раздел II. Б (ТИС)</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</si>
  <si>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t>
  </si>
  <si>
    <t>• На рабочем месте должен быть установлен MS Office 2007 SP3, 2010, 2013, 2016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2007/2010/2013/2016: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XLSB (Двоичная книга Excel). При работе в формате XLSB заметно быстрее происходит сохранение файла, а также уменьшается размер по сравнению с форматами XLS и XLSM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</si>
  <si>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ОКАТО</t>
  </si>
  <si>
    <t>MSG_URL</t>
  </si>
  <si>
    <t>URL_FORMAT</t>
  </si>
  <si>
    <t>https://portal.eias.ru/Portal/DownloadPage.aspx?type=12&amp;guid=????????-????-????-????-????????????</t>
  </si>
  <si>
    <t>Ржавина Злата Геннадьевна</t>
  </si>
  <si>
    <t>rjavina@fas.gov.ru</t>
  </si>
  <si>
    <t>Генерирующая компания</t>
  </si>
  <si>
    <t>01</t>
  </si>
  <si>
    <t>02</t>
  </si>
  <si>
    <t>03</t>
  </si>
  <si>
    <t>04</t>
  </si>
  <si>
    <t>05</t>
  </si>
  <si>
    <t>06</t>
  </si>
  <si>
    <t>07</t>
  </si>
  <si>
    <t>08</t>
  </si>
  <si>
    <t>11</t>
  </si>
  <si>
    <t>12</t>
  </si>
  <si>
    <t>09</t>
  </si>
  <si>
    <t>10</t>
  </si>
  <si>
    <t>ОКПО</t>
  </si>
  <si>
    <t xml:space="preserve"> (на территории, выбранного субъекта Российской Федерации)</t>
  </si>
  <si>
    <t>Независимый сбыт</t>
  </si>
  <si>
    <t>REESTR_FIL</t>
  </si>
  <si>
    <t>modClassifierValidate</t>
  </si>
  <si>
    <t>Объем электрической мощности за отчетный месяц (год), МВт</t>
  </si>
  <si>
    <t>Стоимость электрической энергии потребителей, осуществляющих оплату по зонным тарифам (ценам) за отчетный месяц (год) без НДС, 
тыс руб</t>
  </si>
  <si>
    <t>Если срок предоставления отчета истек, необходимо загрузить в систему пояснительную записку и указать ссылку на нее на листе "Титульный" в поле "Ссылка на обосновывающие материалы"</t>
  </si>
  <si>
    <t>3/17/2012 12:12:41 AM</t>
  </si>
  <si>
    <t>А.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энергоснабжения</t>
  </si>
  <si>
    <t>Поставка, электрической энергии гарантирующим поставщиком потребителям по группам точек поставки, по которым определена зона деятельности гарантирующего поставщика</t>
  </si>
  <si>
    <t>Компенсация расхода электрической энергии на передачу сетевыми организациями (сверх балансовых показателей)</t>
  </si>
  <si>
    <t>Потребители с максимальной мощностью принадлежащих им энергопринимающих устройств до 670 кВт</t>
  </si>
  <si>
    <t>Поставка, электрической энергии гарантирующим поставщиком потребителям по группам точек поставки, которые не включены в зону деятельности гарантирующего поставщика, а также поставка электрической энергии независимыми энергосбытовыми, энергоснабжающими организациями потребителям</t>
  </si>
  <si>
    <t>Б.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купли-продажи</t>
  </si>
  <si>
    <t>Некоммерческие объединения граждан (гаражно-строительные, гаражные кооперативы)</t>
  </si>
  <si>
    <t>А. Полезный отпуск электроэнергии и мощности, реализуемой по регулируемым тарифам (ценам) в по договорам энергоснабжения</t>
  </si>
  <si>
    <t>Стоимость отклонений фактических объемов потребления электрической энергии от плановых (договорных) значений за отчетный месяц (год) без НДС, тыс руб</t>
  </si>
  <si>
    <t>оказанные организацией по управлению единой национальной (общероссийской) электрической сетью</t>
  </si>
  <si>
    <t xml:space="preserve"> Коды по ОКЕИ: 1000 киловатт-часов – 246, мегаватт – 215, тысяча рублей – 384</t>
  </si>
  <si>
    <t>Компенсация расхода электрической энергии на передачу сетевыми организациями (в пределах балансовых показателей)</t>
  </si>
  <si>
    <t>14.08.2018 00:49:10</t>
  </si>
  <si>
    <t>14.0</t>
  </si>
  <si>
    <t>Windows (32-bit) NT 6.01</t>
  </si>
  <si>
    <t>14.08.2018 10:04:24</t>
  </si>
  <si>
    <t>Объем электрической энергии (мощности) потребителей за отчетный месяц (год), тыс кВтч</t>
  </si>
  <si>
    <t>Стоимость отклонений фактических объемов потребления электрической энергии по 5 и 6 ценовой категории от плановых (договорных) значений за отчетный 
месяц (год) без НДС, тыс руб</t>
  </si>
  <si>
    <t>Объем электрической энергии потребителей, осуществляющих плату по одноставочному тарифу за отчетный месяц (год), тыс кВт ч всего</t>
  </si>
  <si>
    <t>Cведения о полезном отпуске (продаже) электрической энергии и мощности отдельным категориям потребителей
Приказ Росстата: Об утверждении формы от 02.08.2018 № 477</t>
  </si>
  <si>
    <t>Стоимость электрической энергии потребителей, осуществляющих оплату по одноставочным тарифам (ценам) за отчетный месяц (год) без НДС, тыс руб</t>
  </si>
  <si>
    <t>Стоимость электрической мощности потребителей, осуществляющих оплату услуг по передаче электрической энергии по трехставочным ценам за отчетный месяц (год) без НДС, тыс руб</t>
  </si>
  <si>
    <t>Стоимость электрической энергии потребителей, осуществляющих оплату по одноставочному тарифу за отчетный месяц (год) с НДС, 
тыс руб всего</t>
  </si>
  <si>
    <t>Стоимость электрической энергии потребителей, осуществляющих оплату по одноставочному тарифу за отчетный месяц (год) без НДС, 
тыс руб всего</t>
  </si>
  <si>
    <t>14.08.2018 12:26:05</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</si>
  <si>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</si>
  <si>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зонным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</si>
  <si>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</si>
  <si>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Объем электрической мощности потребителей, осуществляющих оплату услуг по передаче электрической энергии по трехставочным ценам за отчетный месяц (год), МВт</t>
  </si>
  <si>
    <t>14.08.2018 20:11:04</t>
  </si>
  <si>
    <t>14.08.2018 20:13:46</t>
  </si>
  <si>
    <t>15.08.2018 09:44:03</t>
  </si>
  <si>
    <t>20.08.2018 13:25:43</t>
  </si>
  <si>
    <t>20.08.2018 14:14:39</t>
  </si>
  <si>
    <t>20.08.2018 16:48:03</t>
  </si>
  <si>
    <t>21.08.2018 09:27:45</t>
  </si>
  <si>
    <t>21.08.2018 09:47:44</t>
  </si>
  <si>
    <t>21.08.2018 11:02:07</t>
  </si>
  <si>
    <t>22.08.2018 22:44:02</t>
  </si>
  <si>
    <t>23.08.2018 16:40:55</t>
  </si>
  <si>
    <t>1200</t>
  </si>
  <si>
    <t>Проверка доступных обновлений...</t>
  </si>
  <si>
    <t>Информация</t>
  </si>
  <si>
    <t>10.09.2020 12:32:58</t>
  </si>
  <si>
    <t>12.0</t>
  </si>
  <si>
    <t>Windows (32-bit) NT 6.02</t>
  </si>
  <si>
    <t>Доступно обновление до версии 1.2.1</t>
  </si>
  <si>
    <t>Описание изменений: Версия 1.2
- скорректированы формула для раздела 1В, строка 210, колонки 6, 8-11, 15-17
Версия 1.2.1
- исправлена работа фильтров на форме выбора организации</t>
  </si>
  <si>
    <t>Размер файла обновления: 355328 байт</t>
  </si>
  <si>
    <t>Обновление отменено пользователем</t>
  </si>
  <si>
    <t>Предупреждение</t>
  </si>
  <si>
    <t>Подготовка к обновлению...</t>
  </si>
  <si>
    <t>Сохранение файла резервной копии: C:\Users\Silver\Downloads\46EE.STX\1.BKP.xlsb</t>
  </si>
  <si>
    <t>Резервная копия создана: C:\Users\Silver\Downloads\46EE.STX\1.BKP.xlsb</t>
  </si>
  <si>
    <t>Создание книги для установки обновлений...</t>
  </si>
  <si>
    <t>Файл обновления загружен: C:\Users\Silver\Downloads\46EE.STX\UPDATE.46EE.STX.TO.1.2.1.78.xls</t>
  </si>
  <si>
    <t>Обновление завершилось удачно! Шаблон 46EE.STX(v1.2).xlsb сохранен под именем '46EE.STX(v1.2.1).xlsb'</t>
  </si>
  <si>
    <t>20.02.2021 18:34:47</t>
  </si>
  <si>
    <t>15.0</t>
  </si>
  <si>
    <t>Windows (32-bit) NT :.00</t>
  </si>
  <si>
    <t>Нет доступных обновлений для отчёта с кодом 46EE.STX!</t>
  </si>
  <si>
    <t>NSRF_NAME</t>
  </si>
  <si>
    <t>FIL_NAME</t>
  </si>
  <si>
    <t>Тюменская ТЭЦ-1</t>
  </si>
  <si>
    <t>Тюменская ТЭЦ-2</t>
  </si>
  <si>
    <t>Тюменский участок Челябинско-Курганско-Тюменского отделения</t>
  </si>
  <si>
    <t>Филиал "Уренгойская ГРЭС" АО "Интер РАО - Электрогенерация"</t>
  </si>
  <si>
    <t>Дата последнего обновления реестра филиалов (обособленных подразделений): 20.02.2021 18:35:02</t>
  </si>
  <si>
    <t>REGION_ID</t>
  </si>
  <si>
    <t>REGION_NAME</t>
  </si>
  <si>
    <t>OKTMR_NAME</t>
  </si>
  <si>
    <t>ORG_START_DATE</t>
  </si>
  <si>
    <t>ORG_END_DATE</t>
  </si>
  <si>
    <t>VDET_START_DATE</t>
  </si>
  <si>
    <t>VDET_END_DATE</t>
  </si>
  <si>
    <t>VDET_NAME_LIST</t>
  </si>
  <si>
    <t>VDET_FULL_NAME_LIST</t>
  </si>
  <si>
    <t>HAS_TARIFF</t>
  </si>
  <si>
    <t>2645</t>
  </si>
  <si>
    <t>26361252</t>
  </si>
  <si>
    <t>АО "Аэропорт Белоярский"</t>
  </si>
  <si>
    <t>8611002077</t>
  </si>
  <si>
    <t>861101001</t>
  </si>
  <si>
    <t>РСО</t>
  </si>
  <si>
    <t>/Электроэнергетика/Передача ЭЭ/РСО</t>
  </si>
  <si>
    <t>Y</t>
  </si>
  <si>
    <t>26320038</t>
  </si>
  <si>
    <t>АО "Аэропорт Рощино"</t>
  </si>
  <si>
    <t>7204660086</t>
  </si>
  <si>
    <t>720301001</t>
  </si>
  <si>
    <t>26361211</t>
  </si>
  <si>
    <t>АО "Аэропорт Сургут"</t>
  </si>
  <si>
    <t>8602060523</t>
  </si>
  <si>
    <t>860201001</t>
  </si>
  <si>
    <t>26320069</t>
  </si>
  <si>
    <t>АО "Аэропорт Урай"</t>
  </si>
  <si>
    <t>8606010379</t>
  </si>
  <si>
    <t>860601001</t>
  </si>
  <si>
    <t>31077487</t>
  </si>
  <si>
    <t>АО "БЕРЕЗКАГАЗ ЮГРА"</t>
  </si>
  <si>
    <t>8601036768</t>
  </si>
  <si>
    <t>860101001</t>
  </si>
  <si>
    <t>31-10-2008 00:00:00</t>
  </si>
  <si>
    <t>Некомбинированная выработка</t>
  </si>
  <si>
    <t>/Электроэнергетика/Производство ЭЭ/Некомбинированная выработка</t>
  </si>
  <si>
    <t>31438264</t>
  </si>
  <si>
    <t>АО "БерезкаГаз Обь"</t>
  </si>
  <si>
    <t>8601036750</t>
  </si>
  <si>
    <t>30-10-2008 00:00:00</t>
  </si>
  <si>
    <t>26405782</t>
  </si>
  <si>
    <t>АО "Вынгапуровский тепловодоканал"</t>
  </si>
  <si>
    <t>8905045443</t>
  </si>
  <si>
    <t>890501001</t>
  </si>
  <si>
    <t>26522777</t>
  </si>
  <si>
    <t>АО "Газпром энергосбыт Тюмень"</t>
  </si>
  <si>
    <t>8602067215</t>
  </si>
  <si>
    <t>862450001</t>
  </si>
  <si>
    <t>01-07-2005 00:00:00</t>
  </si>
  <si>
    <t>Нерегулируемый сбыт :: ГП</t>
  </si>
  <si>
    <t>/Электроэнергетика/Сбыт ЭЭ/Нерегулируемый сбыт :: /Электроэнергетика/Сбыт ЭЭ/ГП</t>
  </si>
  <si>
    <t>26318885</t>
  </si>
  <si>
    <t>АО "Газпром энергосбыт"</t>
  </si>
  <si>
    <t>7705750968</t>
  </si>
  <si>
    <t>772901001</t>
  </si>
  <si>
    <t>Нерегулируемый сбыт :: Комбинированная выработка</t>
  </si>
  <si>
    <t>/Электроэнергетика/Сбыт ЭЭ/Нерегулируемый сбыт :: /Электроэнергетика/Производство ЭЭ/Комбинированная выработка</t>
  </si>
  <si>
    <t>26320074</t>
  </si>
  <si>
    <t>АО "Городские электрические сети"</t>
  </si>
  <si>
    <t>8603004190</t>
  </si>
  <si>
    <t>860301001</t>
  </si>
  <si>
    <t>31209858</t>
  </si>
  <si>
    <t>АО "Губкинские городские электрические сети"</t>
  </si>
  <si>
    <t>8911015126</t>
  </si>
  <si>
    <t>891101001</t>
  </si>
  <si>
    <t>02-07-2018 00:00:00</t>
  </si>
  <si>
    <t>26448590</t>
  </si>
  <si>
    <t>АО "ЕЭСнК"</t>
  </si>
  <si>
    <t>7727232575</t>
  </si>
  <si>
    <t>997650001</t>
  </si>
  <si>
    <t>09-12-2012 00:00:00</t>
  </si>
  <si>
    <t>Нерегулируемый сбыт</t>
  </si>
  <si>
    <t>/Электроэнергетика/Сбыт ЭЭ/Нерегулируемый сбыт</t>
  </si>
  <si>
    <t>28145546</t>
  </si>
  <si>
    <t>АО "ИНТЕР РАО - Электрогенерация"</t>
  </si>
  <si>
    <t>7704784450</t>
  </si>
  <si>
    <t>15-06-2011 00:00:00</t>
  </si>
  <si>
    <t>26318876</t>
  </si>
  <si>
    <t>АО "Мосэнергосбыт"</t>
  </si>
  <si>
    <t>7736520080</t>
  </si>
  <si>
    <t>26405742</t>
  </si>
  <si>
    <t>АО "Муравленковское предприятие городских электрических сетей"</t>
  </si>
  <si>
    <t>8905063058</t>
  </si>
  <si>
    <t>26590793</t>
  </si>
  <si>
    <t>АО "Надымское авиапредприятие"</t>
  </si>
  <si>
    <t>8903025610</t>
  </si>
  <si>
    <t>890301001</t>
  </si>
  <si>
    <t>26535108</t>
  </si>
  <si>
    <t>АО "Нижневартовское нефтегазодобывающее предприятие"</t>
  </si>
  <si>
    <t>8603089941</t>
  </si>
  <si>
    <t>997250001</t>
  </si>
  <si>
    <t>26319041</t>
  </si>
  <si>
    <t>АО "Новосибирскэнергосбыт"</t>
  </si>
  <si>
    <t>5407025576</t>
  </si>
  <si>
    <t>26361326</t>
  </si>
  <si>
    <t>АО "Новоуренгойский ОАО"</t>
  </si>
  <si>
    <t>8904045602</t>
  </si>
  <si>
    <t>890401001</t>
  </si>
  <si>
    <t>28143476</t>
  </si>
  <si>
    <t>АО "НордЭнерджиСистемс"</t>
  </si>
  <si>
    <t>8903032551</t>
  </si>
  <si>
    <t>26617350</t>
  </si>
  <si>
    <t>АО "Оборонэнергосбыт"</t>
  </si>
  <si>
    <t>7704731218</t>
  </si>
  <si>
    <t>773043001</t>
  </si>
  <si>
    <t>23-03-2010 00:00:00</t>
  </si>
  <si>
    <t>28903717</t>
  </si>
  <si>
    <t>АО "РСК Ямала"</t>
  </si>
  <si>
    <t>8901008899</t>
  </si>
  <si>
    <t>890101001</t>
  </si>
  <si>
    <t>19-02-2015 00:00:00</t>
  </si>
  <si>
    <t>26522781</t>
  </si>
  <si>
    <t>АО "Россети Тюмень"</t>
  </si>
  <si>
    <t>8602060185</t>
  </si>
  <si>
    <t>997450001</t>
  </si>
  <si>
    <t>26320020</t>
  </si>
  <si>
    <t>АО "СУЭНКО"</t>
  </si>
  <si>
    <t>7205011944</t>
  </si>
  <si>
    <t>720350001</t>
  </si>
  <si>
    <t>РСО :: Нерегулируемый сбыт :: Комбинированная выработка :: Некомбинированная выработка</t>
  </si>
  <si>
    <t>/Электроэнергетика/Передача ЭЭ/РСО :: /Электроэнергетика/Сбыт ЭЭ/Нерегулируемый сбыт :: /Электроэнергетика/Производство ЭЭ/Комбинированная выработка :: /Электроэнергетика/Производство ЭЭ/Некомбинированная выработка</t>
  </si>
  <si>
    <t>26361309</t>
  </si>
  <si>
    <t>АО "Салехардэнерго"</t>
  </si>
  <si>
    <t>8901030855</t>
  </si>
  <si>
    <t>ГП</t>
  </si>
  <si>
    <t>/Электроэнергетика/Сбыт ЭЭ/ГП</t>
  </si>
  <si>
    <t>26535092</t>
  </si>
  <si>
    <t>АО "Самотлорнефтегаз"</t>
  </si>
  <si>
    <t>8603089934</t>
  </si>
  <si>
    <t>27662523</t>
  </si>
  <si>
    <t>АО "СибурТюменьГаз"</t>
  </si>
  <si>
    <t>7202116628</t>
  </si>
  <si>
    <t>26448586</t>
  </si>
  <si>
    <t>АО "Сибурэнергоменеджмент"</t>
  </si>
  <si>
    <t>7727276526</t>
  </si>
  <si>
    <t>366301001</t>
  </si>
  <si>
    <t>31414903</t>
  </si>
  <si>
    <t>АО "Синэрго"</t>
  </si>
  <si>
    <t>6672261117</t>
  </si>
  <si>
    <t>668501001</t>
  </si>
  <si>
    <t>26496487</t>
  </si>
  <si>
    <t>АО "Тюменский завод медицинского оборудования и инструментов"</t>
  </si>
  <si>
    <t>7203000834</t>
  </si>
  <si>
    <t>26776132</t>
  </si>
  <si>
    <t>АО "Тюменский электромеханический завод"</t>
  </si>
  <si>
    <t>7204003108</t>
  </si>
  <si>
    <t>26405751</t>
  </si>
  <si>
    <t>АО "Уренгойгорэлектросеть"</t>
  </si>
  <si>
    <t>8904046645</t>
  </si>
  <si>
    <t>26522785</t>
  </si>
  <si>
    <t>АО "Элек"</t>
  </si>
  <si>
    <t>8602066853</t>
  </si>
  <si>
    <t>26383121</t>
  </si>
  <si>
    <t>АО "Энерго-Газ-Ноябрьск"</t>
  </si>
  <si>
    <t>8905033649</t>
  </si>
  <si>
    <t>26500047</t>
  </si>
  <si>
    <t>АО "Энергосбытовая компания "Восток"</t>
  </si>
  <si>
    <t>7705424509</t>
  </si>
  <si>
    <t>770101001</t>
  </si>
  <si>
    <t>19-12-2001 00:00:00</t>
  </si>
  <si>
    <t>27556259</t>
  </si>
  <si>
    <t>АО "ЮРЭСК"</t>
  </si>
  <si>
    <t>8601045152</t>
  </si>
  <si>
    <t>26448471</t>
  </si>
  <si>
    <t>АО "ЮТЭК"</t>
  </si>
  <si>
    <t>8601022317</t>
  </si>
  <si>
    <t>26460985</t>
  </si>
  <si>
    <t>АО "ЮТЭК-Региональные сети"</t>
  </si>
  <si>
    <t>8601033125</t>
  </si>
  <si>
    <t>26318623</t>
  </si>
  <si>
    <t>АО "Югорская энергетическая компания децентрализованной зоны" (АО "Юграэнерго")</t>
  </si>
  <si>
    <t>8601029263</t>
  </si>
  <si>
    <t>13-08-2008 00:00:00</t>
  </si>
  <si>
    <t>26405752</t>
  </si>
  <si>
    <t>АО "Ямальская железнодорожная компания"</t>
  </si>
  <si>
    <t>8904042048</t>
  </si>
  <si>
    <t>31077321</t>
  </si>
  <si>
    <t>АО АРКТИКГАЗ</t>
  </si>
  <si>
    <t>8904056643</t>
  </si>
  <si>
    <t>18-04-2008 00:00:00</t>
  </si>
  <si>
    <t>26360358</t>
  </si>
  <si>
    <t>АО Нижневартовская ГРЭС</t>
  </si>
  <si>
    <t>8620018330</t>
  </si>
  <si>
    <t>785150001</t>
  </si>
  <si>
    <t>Комбинированная выработка</t>
  </si>
  <si>
    <t>/Электроэнергетика/Производство ЭЭ/Комбинированная выработка</t>
  </si>
  <si>
    <t>27331297</t>
  </si>
  <si>
    <t>Акционерное общество "Оборонэнерго" - филиал "Уральский"</t>
  </si>
  <si>
    <t>7704726225</t>
  </si>
  <si>
    <t>667243001</t>
  </si>
  <si>
    <t>26516002</t>
  </si>
  <si>
    <t>Акционерное общество "Энергопромышленная компания", г. Екатеринбург</t>
  </si>
  <si>
    <t>6661105959</t>
  </si>
  <si>
    <t>667101001</t>
  </si>
  <si>
    <t>28856006</t>
  </si>
  <si>
    <t>Акционерное общество "Юграавиа"</t>
  </si>
  <si>
    <t>8601053210</t>
  </si>
  <si>
    <t>26826107</t>
  </si>
  <si>
    <t>Блокстанции ТЭ</t>
  </si>
  <si>
    <t>7200000000</t>
  </si>
  <si>
    <t>720000001</t>
  </si>
  <si>
    <t>26320019</t>
  </si>
  <si>
    <t>ЗАО " Тюменский приборостроительный завод"</t>
  </si>
  <si>
    <t>7203000841</t>
  </si>
  <si>
    <t>26448491</t>
  </si>
  <si>
    <t>ЗАО "Дирекция по энергообеспечению Восточного промузла"</t>
  </si>
  <si>
    <t>7203009876</t>
  </si>
  <si>
    <t>26810875</t>
  </si>
  <si>
    <t>ЗАО "Завод "Сантехкомплект"</t>
  </si>
  <si>
    <t>7203039648</t>
  </si>
  <si>
    <t>18-04-2011 00:00:00</t>
  </si>
  <si>
    <t>27623111</t>
  </si>
  <si>
    <t>ЗАО "Завод Тюменьремдормаш"</t>
  </si>
  <si>
    <t>7204005867</t>
  </si>
  <si>
    <t>722401001</t>
  </si>
  <si>
    <t>19-12-1996 00:00:00</t>
  </si>
  <si>
    <t>28145899</t>
  </si>
  <si>
    <t>ЗАО "ЛУКОЙЛ-АИК"</t>
  </si>
  <si>
    <t>8608180070</t>
  </si>
  <si>
    <t>860801001</t>
  </si>
  <si>
    <t>Комбинированная выработка :: Некомбинированная выработка</t>
  </si>
  <si>
    <t>/Электроэнергетика/Производство ЭЭ/Комбинированная выработка :: /Электроэнергетика/Производство ЭЭ/Некомбинированная выработка</t>
  </si>
  <si>
    <t>26757672</t>
  </si>
  <si>
    <t>ЗАО "РН-Энергонефть" Филиал ЗАО "РН-Энергонефть" в Ямало-Ненецком автономном округе</t>
  </si>
  <si>
    <t>7706184465</t>
  </si>
  <si>
    <t>770601001</t>
  </si>
  <si>
    <t>26319098</t>
  </si>
  <si>
    <t>МП "ГЭС" г. Ханты-Мансийск"</t>
  </si>
  <si>
    <t>8601005865</t>
  </si>
  <si>
    <t>РСО :: Нерегулируемый сбыт :: ГП :: Комбинированная выработка :: Некомбинированная выработка</t>
  </si>
  <si>
    <t>/Электроэнергетика/Передача ЭЭ/РСО :: /Электроэнергетика/Сбыт ЭЭ/Нерегулируемый сбыт :: /Электроэнергетика/Сбыт ЭЭ/ГП :: /Электроэнергетика/Производство ЭЭ/Комбинированная выработка :: /Электроэнергетика/Производство ЭЭ/Некомбинированная выработка</t>
  </si>
  <si>
    <t>31062412</t>
  </si>
  <si>
    <t>МП "Ханты-Мансийские городские электрические сети" МО г. Ханты-Мансийск</t>
  </si>
  <si>
    <t>8601065832</t>
  </si>
  <si>
    <t>29-12-2017 00:00:00</t>
  </si>
  <si>
    <t>26375344</t>
  </si>
  <si>
    <t>МУП "Байкаловский ККП"</t>
  </si>
  <si>
    <t>7223000825</t>
  </si>
  <si>
    <t>720601001</t>
  </si>
  <si>
    <t>26405712</t>
  </si>
  <si>
    <t>МУП "Губкинские городские электрические сети"</t>
  </si>
  <si>
    <t>8913000830</t>
  </si>
  <si>
    <t>891301001</t>
  </si>
  <si>
    <t>26640789</t>
  </si>
  <si>
    <t>МУП "Надымские городские электрические сети"</t>
  </si>
  <si>
    <t>8903030850</t>
  </si>
  <si>
    <t>26508466</t>
  </si>
  <si>
    <t>МУП "Сургутские районные электрические сети" МО Сургутский район</t>
  </si>
  <si>
    <t>8617017320</t>
  </si>
  <si>
    <t>861701001</t>
  </si>
  <si>
    <t>26778020</t>
  </si>
  <si>
    <t>Муниципальное предприятие "Эксплуатационная генерирующая компания"  муниципального образования городское поселение Приобье</t>
  </si>
  <si>
    <t>8614008285</t>
  </si>
  <si>
    <t>861401001</t>
  </si>
  <si>
    <t>26320052</t>
  </si>
  <si>
    <t>ОАО "Варьеганэнергонефть"</t>
  </si>
  <si>
    <t>8609003059</t>
  </si>
  <si>
    <t>860901001</t>
  </si>
  <si>
    <t>26320070</t>
  </si>
  <si>
    <t>ОАО "ГЭС" г. Мегион</t>
  </si>
  <si>
    <t>8605017251</t>
  </si>
  <si>
    <t>860501001</t>
  </si>
  <si>
    <t>26795927</t>
  </si>
  <si>
    <t>ОАО "ОБОРОНЭНЕРГОСБЫТ" филиал "УРАЛЬСКИЙ"</t>
  </si>
  <si>
    <t>720445001</t>
  </si>
  <si>
    <t>27667701</t>
  </si>
  <si>
    <t>ОАО "Первая генерирующая компания оптового рынка электроэнергии"</t>
  </si>
  <si>
    <t>7203158282</t>
  </si>
  <si>
    <t>770401001</t>
  </si>
  <si>
    <t>23-03-2005 00:00:00</t>
  </si>
  <si>
    <t>26554362</t>
  </si>
  <si>
    <t>ОАО "Пойковские электрические сети"</t>
  </si>
  <si>
    <t>8619013546</t>
  </si>
  <si>
    <t>861901001</t>
  </si>
  <si>
    <t>26522960</t>
  </si>
  <si>
    <t>ОАО "Промышленная энергетика"</t>
  </si>
  <si>
    <t>7705736716</t>
  </si>
  <si>
    <t>770501001</t>
  </si>
  <si>
    <t>28496726</t>
  </si>
  <si>
    <t>ОАО "РН-НЯГАНЬНЕФТЕГАЗ"</t>
  </si>
  <si>
    <t>8610010727</t>
  </si>
  <si>
    <t>861001001</t>
  </si>
  <si>
    <t>26-09-2002 00:00:00</t>
  </si>
  <si>
    <t>26320060</t>
  </si>
  <si>
    <t>ОАО "Радужнинские городские электрические сети"</t>
  </si>
  <si>
    <t>8609004670</t>
  </si>
  <si>
    <t>26525266</t>
  </si>
  <si>
    <t>ОАО "Северная энергетическая компания"</t>
  </si>
  <si>
    <t>8911019579</t>
  </si>
  <si>
    <t>26535127</t>
  </si>
  <si>
    <t>ОАО "ТНК-Нягань"</t>
  </si>
  <si>
    <t>997150001</t>
  </si>
  <si>
    <t>РСО :: Комбинированная выработка :: Некомбинированная выработка</t>
  </si>
  <si>
    <t>/Электроэнергетика/Передача ЭЭ/РСО :: /Электроэнергетика/Производство ЭЭ/Комбинированная выработка :: /Электроэнергетика/Производство ЭЭ/Некомбинированная выработка</t>
  </si>
  <si>
    <t>26867527</t>
  </si>
  <si>
    <t>ОАО "Фортум" (Тобольская ТЭЦ)</t>
  </si>
  <si>
    <t>7203162698</t>
  </si>
  <si>
    <t>720602001</t>
  </si>
  <si>
    <t>21-07-2011 00:00:00</t>
  </si>
  <si>
    <t>26867627</t>
  </si>
  <si>
    <t>ОАО "Фортум" (Тюменская ТЭЦ-1)</t>
  </si>
  <si>
    <t>720302001</t>
  </si>
  <si>
    <t>15-07-2011 00:00:00</t>
  </si>
  <si>
    <t>26576339</t>
  </si>
  <si>
    <t>ОАО "Черногорэнерго"</t>
  </si>
  <si>
    <t>8620001023</t>
  </si>
  <si>
    <t>26320041</t>
  </si>
  <si>
    <t>ОАО "ЮТЭК-Покачи"</t>
  </si>
  <si>
    <t>8621005479</t>
  </si>
  <si>
    <t>862101001</t>
  </si>
  <si>
    <t>27094684</t>
  </si>
  <si>
    <t>ОАО «ЭСК РусГидро»</t>
  </si>
  <si>
    <t>7804403972</t>
  </si>
  <si>
    <t>772801001</t>
  </si>
  <si>
    <t>26320027</t>
  </si>
  <si>
    <t>ОАО ТТК "КРОСНО"</t>
  </si>
  <si>
    <t>7203001250</t>
  </si>
  <si>
    <t>26629924</t>
  </si>
  <si>
    <t>ООО " Тюменская электросетевая компания"</t>
  </si>
  <si>
    <t>7204160220</t>
  </si>
  <si>
    <t>720401001</t>
  </si>
  <si>
    <t>13-10-2010 00:00:00</t>
  </si>
  <si>
    <t>31304593</t>
  </si>
  <si>
    <t>ООО "АГГРЕКО ЕВРАЗИЯ"</t>
  </si>
  <si>
    <t>7705838531</t>
  </si>
  <si>
    <t>14-04-2008 00:00:00</t>
  </si>
  <si>
    <t>28130329</t>
  </si>
  <si>
    <t>ООО "Агентство Интеллект-Сервис"</t>
  </si>
  <si>
    <t>7202082778</t>
  </si>
  <si>
    <t>720201001</t>
  </si>
  <si>
    <t>26320034</t>
  </si>
  <si>
    <t>ООО "Агропромэнергия"</t>
  </si>
  <si>
    <t>7224014468</t>
  </si>
  <si>
    <t>28497338</t>
  </si>
  <si>
    <t>ООО "Альтера"</t>
  </si>
  <si>
    <t>7203252461</t>
  </si>
  <si>
    <t>31304588</t>
  </si>
  <si>
    <t>ООО "Альянс-Энергджи" Стрежевской филиал</t>
  </si>
  <si>
    <t>7709843116</t>
  </si>
  <si>
    <t>28-11-2009 00:00:00</t>
  </si>
  <si>
    <t>26361261</t>
  </si>
  <si>
    <t>ООО "Аэропорт Советский"</t>
  </si>
  <si>
    <t>8615001243</t>
  </si>
  <si>
    <t>861501001</t>
  </si>
  <si>
    <t>23-06-1999 00:00:00</t>
  </si>
  <si>
    <t>30942075</t>
  </si>
  <si>
    <t>ООО "Башнефть-Добыча"</t>
  </si>
  <si>
    <t>0277106840</t>
  </si>
  <si>
    <t>025250001</t>
  </si>
  <si>
    <t>01-01-2018 00:00:00</t>
  </si>
  <si>
    <t>26583176</t>
  </si>
  <si>
    <t>027501001</t>
  </si>
  <si>
    <t>26361228</t>
  </si>
  <si>
    <t>ООО "Белозерный газоперерабатывающий комплекс"</t>
  </si>
  <si>
    <t>8603138733</t>
  </si>
  <si>
    <t>26405755</t>
  </si>
  <si>
    <t>ООО "Газпром добыча Уренгой"</t>
  </si>
  <si>
    <t>8904034784</t>
  </si>
  <si>
    <t>26405779</t>
  </si>
  <si>
    <t>ООО "Газпром добыча Ямбург" Филиал "Ямбурское районное энергетическое управление"</t>
  </si>
  <si>
    <t>8904034777</t>
  </si>
  <si>
    <t>ГП :: Комбинированная выработка :: Некомбинированная выработка</t>
  </si>
  <si>
    <t>/Электроэнергетика/Сбыт ЭЭ/ГП :: /Электроэнергетика/Производство ЭЭ/Комбинированная выработка :: /Электроэнергетика/Производство ЭЭ/Некомбинированная выработка</t>
  </si>
  <si>
    <t>26576140</t>
  </si>
  <si>
    <t>ООО "Газпром трансгаз Сургут"</t>
  </si>
  <si>
    <t>8617002073</t>
  </si>
  <si>
    <t>27753656</t>
  </si>
  <si>
    <t>ООО "Газпром трансгаз Сургут" Демьянское ЛПУ МГ</t>
  </si>
  <si>
    <t>722503003</t>
  </si>
  <si>
    <t>27753726</t>
  </si>
  <si>
    <t>ООО "Газпром трансгаз Сургут" Ишимское ЛПУ МГ</t>
  </si>
  <si>
    <t>720503001</t>
  </si>
  <si>
    <t>27753711</t>
  </si>
  <si>
    <t>ООО "Газпром трансгаз Сургут" Тобольское ЛПУ МГ</t>
  </si>
  <si>
    <t>720603002</t>
  </si>
  <si>
    <t>27753688</t>
  </si>
  <si>
    <t>ООО "Газпром трансгаз Сургут" Туртасское ЛПУ МГ</t>
  </si>
  <si>
    <t>722503004</t>
  </si>
  <si>
    <t>27753714</t>
  </si>
  <si>
    <t>ООО "Газпром трансгаз Сургут" Ярковское ЛПУ МГ</t>
  </si>
  <si>
    <t>722943001</t>
  </si>
  <si>
    <t>26813772</t>
  </si>
  <si>
    <t>ООО "Газпром энергосбыт Брянск"</t>
  </si>
  <si>
    <t>8602173527</t>
  </si>
  <si>
    <t>06-10-2010 00:00:00</t>
  </si>
  <si>
    <t>26637532</t>
  </si>
  <si>
    <t>ООО "Газпромнефть-Хантос"</t>
  </si>
  <si>
    <t>8618006063</t>
  </si>
  <si>
    <t>26613700</t>
  </si>
  <si>
    <t>ООО "Гарант Энерго"</t>
  </si>
  <si>
    <t>7709782777</t>
  </si>
  <si>
    <t>770901001</t>
  </si>
  <si>
    <t>26464512</t>
  </si>
  <si>
    <t>ООО "ДОК-Энерго"</t>
  </si>
  <si>
    <t>7204129541</t>
  </si>
  <si>
    <t>26320028</t>
  </si>
  <si>
    <t>ООО "ДСК-Энерго"</t>
  </si>
  <si>
    <t>7203144385</t>
  </si>
  <si>
    <t>26914793</t>
  </si>
  <si>
    <t>ООО "Дака"</t>
  </si>
  <si>
    <t>7224003201</t>
  </si>
  <si>
    <t>26427401</t>
  </si>
  <si>
    <t>ООО "Дизаж М"</t>
  </si>
  <si>
    <t>7728587330</t>
  </si>
  <si>
    <t>30433542</t>
  </si>
  <si>
    <t>ООО "Дорстрой"</t>
  </si>
  <si>
    <t>7204080494</t>
  </si>
  <si>
    <t>13-11-2003 00:00:00</t>
  </si>
  <si>
    <t>30911713</t>
  </si>
  <si>
    <t>ООО "ЕЭС-Гарант"</t>
  </si>
  <si>
    <t>5024173259</t>
  </si>
  <si>
    <t>502401001</t>
  </si>
  <si>
    <t>01-03-2017 00:00:00</t>
  </si>
  <si>
    <t>31456063</t>
  </si>
  <si>
    <t>ООО "ЗапСибНефтехим"</t>
  </si>
  <si>
    <t>1658087524</t>
  </si>
  <si>
    <t>N</t>
  </si>
  <si>
    <t>26508439</t>
  </si>
  <si>
    <t>ООО "Западно-Малобалыкское"</t>
  </si>
  <si>
    <t>8619010665</t>
  </si>
  <si>
    <t>28130321</t>
  </si>
  <si>
    <t>ООО "ИНТЕГРУС"</t>
  </si>
  <si>
    <t>7202190565</t>
  </si>
  <si>
    <t>26794654</t>
  </si>
  <si>
    <t>ООО "Ижэнергосбыт"</t>
  </si>
  <si>
    <t>1834024515</t>
  </si>
  <si>
    <t>184001001</t>
  </si>
  <si>
    <t>27855290</t>
  </si>
  <si>
    <t>ООО "Инженерные изыскания"</t>
  </si>
  <si>
    <t>1103029229</t>
  </si>
  <si>
    <t>352801001</t>
  </si>
  <si>
    <t>14-01-2004 00:00:00</t>
  </si>
  <si>
    <t>26804488</t>
  </si>
  <si>
    <t>ООО "КНАУФ ЭНЕРГИЯ"</t>
  </si>
  <si>
    <t>7729677594</t>
  </si>
  <si>
    <t>31420184</t>
  </si>
  <si>
    <t>ООО "ЛУКОЙЛ-АИК"</t>
  </si>
  <si>
    <t>8608059605</t>
  </si>
  <si>
    <t>01-06-2017 00:00:00</t>
  </si>
  <si>
    <t>26361243</t>
  </si>
  <si>
    <t>ООО "ЛУКОЙЛ-Западная Сибирь"</t>
  </si>
  <si>
    <t>8608048498</t>
  </si>
  <si>
    <t>860602001</t>
  </si>
  <si>
    <t>26319008</t>
  </si>
  <si>
    <t>ООО "ЛУКОЙЛ-ЭНЕРГОСЕРВИС"</t>
  </si>
  <si>
    <t>5030040730</t>
  </si>
  <si>
    <t>503001001</t>
  </si>
  <si>
    <t>31179747</t>
  </si>
  <si>
    <t>26413215</t>
  </si>
  <si>
    <t>ООО "ЛУКОЙЛ-ЭНЕРГОСЕТИ"</t>
  </si>
  <si>
    <t>5260230051</t>
  </si>
  <si>
    <t>525350001</t>
  </si>
  <si>
    <t>26535139</t>
  </si>
  <si>
    <t>ООО "Луч-Электро"</t>
  </si>
  <si>
    <t>8603097124</t>
  </si>
  <si>
    <t>31214277</t>
  </si>
  <si>
    <t>ООО "МТС ЭНЕРГО"</t>
  </si>
  <si>
    <t>9709006506</t>
  </si>
  <si>
    <t>772601001</t>
  </si>
  <si>
    <t>24-10-2018 00:00:00</t>
  </si>
  <si>
    <t>28147378</t>
  </si>
  <si>
    <t>ООО "МагнитЭнерго"</t>
  </si>
  <si>
    <t>7715902899</t>
  </si>
  <si>
    <t>231001001</t>
  </si>
  <si>
    <t>26320065</t>
  </si>
  <si>
    <t>ООО "Мегионэнергонефть"</t>
  </si>
  <si>
    <t>8605016890</t>
  </si>
  <si>
    <t>26813308</t>
  </si>
  <si>
    <t>ООО "МинЭл"</t>
  </si>
  <si>
    <t>8614008550</t>
  </si>
  <si>
    <t>13-09-2010 00:00:00</t>
  </si>
  <si>
    <t>26574472</t>
  </si>
  <si>
    <t>ООО "Независимое энергосбытовое предприятие"</t>
  </si>
  <si>
    <t>8602171819</t>
  </si>
  <si>
    <t>02-08-2010 00:00:00</t>
  </si>
  <si>
    <t>26319012</t>
  </si>
  <si>
    <t>ООО "Нижневартовская энергосбытовая компания"</t>
  </si>
  <si>
    <t>8603109926</t>
  </si>
  <si>
    <t>26361227</t>
  </si>
  <si>
    <t>ООО "Нижневартовский газоперерабатывающий комплекс"</t>
  </si>
  <si>
    <t>8603138726</t>
  </si>
  <si>
    <t>26814379</t>
  </si>
  <si>
    <t>ООО "Нижневартовскэнергонефть"</t>
  </si>
  <si>
    <t>8603104220</t>
  </si>
  <si>
    <t>28953431</t>
  </si>
  <si>
    <t>ООО "Новатэк-Юрхаровнефтегаз"</t>
  </si>
  <si>
    <t>8903021599</t>
  </si>
  <si>
    <t>31077508</t>
  </si>
  <si>
    <t>ООО "Новоуренгойский газохимический комплекс"</t>
  </si>
  <si>
    <t>8904006547</t>
  </si>
  <si>
    <t>21-08-2002 00:00:00</t>
  </si>
  <si>
    <t>26637523</t>
  </si>
  <si>
    <t>ООО "Ноябрьская ПГЭ"</t>
  </si>
  <si>
    <t>8905037499</t>
  </si>
  <si>
    <t>04-04-2006 00:00:00</t>
  </si>
  <si>
    <t>26405781</t>
  </si>
  <si>
    <t>ООО "Ноябрьскэнергонефть"</t>
  </si>
  <si>
    <t>8905032490</t>
  </si>
  <si>
    <t>891450001</t>
  </si>
  <si>
    <t>27565882</t>
  </si>
  <si>
    <t>ООО "Няганьгазпереработка"</t>
  </si>
  <si>
    <t>8610012450</t>
  </si>
  <si>
    <t>26319003</t>
  </si>
  <si>
    <t>ООО "Промэнергосбыт"</t>
  </si>
  <si>
    <t>7206036155</t>
  </si>
  <si>
    <t>31387166</t>
  </si>
  <si>
    <t>ООО "ПрофСервисТрейд"</t>
  </si>
  <si>
    <t>7707820378</t>
  </si>
  <si>
    <t>771401001</t>
  </si>
  <si>
    <t>29-01-2013 00:00:00</t>
  </si>
  <si>
    <t>26320082</t>
  </si>
  <si>
    <t>ООО "РН - Юганскнефтегаз"</t>
  </si>
  <si>
    <t>8604035473</t>
  </si>
  <si>
    <t>31082003</t>
  </si>
  <si>
    <t>31077347</t>
  </si>
  <si>
    <t>ООО "РН-Уватнефтегаз"</t>
  </si>
  <si>
    <t>7225003194</t>
  </si>
  <si>
    <t>722501001</t>
  </si>
  <si>
    <t>27-11-2002 00:00:00</t>
  </si>
  <si>
    <t>26416221</t>
  </si>
  <si>
    <t>ООО "РН-Энерго"</t>
  </si>
  <si>
    <t>7706525041</t>
  </si>
  <si>
    <t>02-05-2012 00:00:00</t>
  </si>
  <si>
    <t>28494201</t>
  </si>
  <si>
    <t>ООО "РУСЭНЕРГО"</t>
  </si>
  <si>
    <t>4401144416</t>
  </si>
  <si>
    <t>30941442</t>
  </si>
  <si>
    <t>ООО "Региональная энергетическая компания"</t>
  </si>
  <si>
    <t>7203412147</t>
  </si>
  <si>
    <t>06-03-2017 00:00:00</t>
  </si>
  <si>
    <t>26318820</t>
  </si>
  <si>
    <t>ООО "Региональная энергосбытовая компания" (ОПП)</t>
  </si>
  <si>
    <t>4633017746</t>
  </si>
  <si>
    <t>463301001</t>
  </si>
  <si>
    <t>26320031</t>
  </si>
  <si>
    <t>ООО "Ремэнергостройсервис"</t>
  </si>
  <si>
    <t>7224023014</t>
  </si>
  <si>
    <t>26431725</t>
  </si>
  <si>
    <t>ООО "Русская тепловая компания"</t>
  </si>
  <si>
    <t>8602062560</t>
  </si>
  <si>
    <t>26406211</t>
  </si>
  <si>
    <t>ООО "Русэнергоресурс"</t>
  </si>
  <si>
    <t>7706288496</t>
  </si>
  <si>
    <t>26502786</t>
  </si>
  <si>
    <t>ООО "Русэнергосбыт"</t>
  </si>
  <si>
    <t>7706284124</t>
  </si>
  <si>
    <t>26375276</t>
  </si>
  <si>
    <t>ООО "СИБУР Тобольск"</t>
  </si>
  <si>
    <t>7206025040</t>
  </si>
  <si>
    <t>28953419</t>
  </si>
  <si>
    <t>ООО "СП "Ваньеганнефть"</t>
  </si>
  <si>
    <t>8603033762</t>
  </si>
  <si>
    <t>28146160</t>
  </si>
  <si>
    <t>ООО "Салым Петролеум"</t>
  </si>
  <si>
    <t>8619013320</t>
  </si>
  <si>
    <t>30433231</t>
  </si>
  <si>
    <t>ООО "СеверСетьРазвитие"</t>
  </si>
  <si>
    <t>8901021265</t>
  </si>
  <si>
    <t>22-04-2008 00:00:00</t>
  </si>
  <si>
    <t>26637526</t>
  </si>
  <si>
    <t>ООО "Северная ПЛЭС"</t>
  </si>
  <si>
    <t>7716605105</t>
  </si>
  <si>
    <t>890345001</t>
  </si>
  <si>
    <t>26522789</t>
  </si>
  <si>
    <t>ООО "Северремприбор"</t>
  </si>
  <si>
    <t>8602248187</t>
  </si>
  <si>
    <t>31442268</t>
  </si>
  <si>
    <t>ООО "Северсбыт"</t>
  </si>
  <si>
    <t>8904076329</t>
  </si>
  <si>
    <t>16-10-2014 00:00:00</t>
  </si>
  <si>
    <t>26496505</t>
  </si>
  <si>
    <t>ООО "Сетевая компания "Вектор"</t>
  </si>
  <si>
    <t>7204143715</t>
  </si>
  <si>
    <t>26496507</t>
  </si>
  <si>
    <t>ООО "Сибирь-Электро"</t>
  </si>
  <si>
    <t>7224035725</t>
  </si>
  <si>
    <t>26320051</t>
  </si>
  <si>
    <t>ООО "Сибтрансэлектро"</t>
  </si>
  <si>
    <t>8604010454</t>
  </si>
  <si>
    <t>860401001</t>
  </si>
  <si>
    <t>26522772</t>
  </si>
  <si>
    <t>ООО "Сибэнергокомплектмонтаж"</t>
  </si>
  <si>
    <t>8602253660</t>
  </si>
  <si>
    <t>31077456</t>
  </si>
  <si>
    <t>ООО "Соровскнефть"</t>
  </si>
  <si>
    <t>7202170632</t>
  </si>
  <si>
    <t>30-11-2007 00:00:00</t>
  </si>
  <si>
    <t>26460785</t>
  </si>
  <si>
    <t>ООО "Статус"</t>
  </si>
  <si>
    <t>7202153919</t>
  </si>
  <si>
    <t>28130004</t>
  </si>
  <si>
    <t>ООО "Строительно-промышленный комбинат"</t>
  </si>
  <si>
    <t>8603214825</t>
  </si>
  <si>
    <t>26522796</t>
  </si>
  <si>
    <t>ООО "Сургутские городские электрические сети"</t>
  </si>
  <si>
    <t>8602015464</t>
  </si>
  <si>
    <t>26535194</t>
  </si>
  <si>
    <t>ООО "Сургутэнергосбыт"</t>
  </si>
  <si>
    <t>8602153048</t>
  </si>
  <si>
    <t>30908755</t>
  </si>
  <si>
    <t>ООО "ТРАНССЕТЬ"</t>
  </si>
  <si>
    <t>7203395220</t>
  </si>
  <si>
    <t>07-09-2016 00:00:00</t>
  </si>
  <si>
    <t>31297392</t>
  </si>
  <si>
    <t>ООО "ТРОЯН"</t>
  </si>
  <si>
    <t>7203433010</t>
  </si>
  <si>
    <t>25-10-2017 00:00:00</t>
  </si>
  <si>
    <t>26488757</t>
  </si>
  <si>
    <t>ООО "Тарманское-Центральное"</t>
  </si>
  <si>
    <t>7203141497</t>
  </si>
  <si>
    <t>28966662</t>
  </si>
  <si>
    <t>ООО "Тобольская ТЭЦ"</t>
  </si>
  <si>
    <t>7206048859</t>
  </si>
  <si>
    <t>26320033</t>
  </si>
  <si>
    <t>ООО "Тобольскпромэнергосеть"</t>
  </si>
  <si>
    <t>7206032440</t>
  </si>
  <si>
    <t>26790788</t>
  </si>
  <si>
    <t>ООО "Транзит-Электро-Тюмень"</t>
  </si>
  <si>
    <t>7203249540</t>
  </si>
  <si>
    <t>26497668</t>
  </si>
  <si>
    <t>ООО "Транснефтьэнерго"</t>
  </si>
  <si>
    <t>7703552167</t>
  </si>
  <si>
    <t>772301001</t>
  </si>
  <si>
    <t>01-07-2009 00:00:00</t>
  </si>
  <si>
    <t>26320035</t>
  </si>
  <si>
    <t>ООО "Управляющая компания - Тюменские моторостроители"</t>
  </si>
  <si>
    <t>7203179282</t>
  </si>
  <si>
    <t>31415080</t>
  </si>
  <si>
    <t>ООО "Ханты-Мансийские городские электрические сети"</t>
  </si>
  <si>
    <t>8601069675</t>
  </si>
  <si>
    <t>25-03-2020 00:00:00</t>
  </si>
  <si>
    <t>28943648</t>
  </si>
  <si>
    <t>ООО "ЭСК "Независимость"</t>
  </si>
  <si>
    <t>7701383354</t>
  </si>
  <si>
    <t>770801001</t>
  </si>
  <si>
    <t>25-03-2015 00:00:00</t>
  </si>
  <si>
    <t>26460745</t>
  </si>
  <si>
    <t>ООО "ЭлектроСпецСтрой"</t>
  </si>
  <si>
    <t>7224038532</t>
  </si>
  <si>
    <t>14-03-2008 00:00:00</t>
  </si>
  <si>
    <t>26837640</t>
  </si>
  <si>
    <t>ООО "Элтранс"</t>
  </si>
  <si>
    <t>7224042747</t>
  </si>
  <si>
    <t>29-03-2010 00:00:00</t>
  </si>
  <si>
    <t>28983141</t>
  </si>
  <si>
    <t>ООО "Энергетика Югры"</t>
  </si>
  <si>
    <t>8602256533</t>
  </si>
  <si>
    <t>24-04-2015 00:00:00</t>
  </si>
  <si>
    <t>26496489</t>
  </si>
  <si>
    <t>ООО "Энергия-2006"</t>
  </si>
  <si>
    <t>7203180111</t>
  </si>
  <si>
    <t>27637256</t>
  </si>
  <si>
    <t>ООО "Энерго Тюмень"</t>
  </si>
  <si>
    <t>7204161070</t>
  </si>
  <si>
    <t>20-10-2010 00:00:00</t>
  </si>
  <si>
    <t>26639461</t>
  </si>
  <si>
    <t>ООО "Энерго-Лидер"</t>
  </si>
  <si>
    <t>7204162073</t>
  </si>
  <si>
    <t>25-11-2010 00:00:00</t>
  </si>
  <si>
    <t>31229980</t>
  </si>
  <si>
    <t>ООО "Энергокомплекс"</t>
  </si>
  <si>
    <t>7203394515</t>
  </si>
  <si>
    <t>26360227</t>
  </si>
  <si>
    <t>ООО "Энергонефть Томск"</t>
  </si>
  <si>
    <t>7022010799</t>
  </si>
  <si>
    <t>702201001</t>
  </si>
  <si>
    <t>22-10-2002 00:00:00</t>
  </si>
  <si>
    <t>26576316</t>
  </si>
  <si>
    <t>ООО "Энергосбытовая компания Черногорэнерго"</t>
  </si>
  <si>
    <t>8603126569</t>
  </si>
  <si>
    <t>26783198</t>
  </si>
  <si>
    <t>ООО "Энергострим - Энергосбыт"</t>
  </si>
  <si>
    <t>7724669350</t>
  </si>
  <si>
    <t>26576132</t>
  </si>
  <si>
    <t>ООО «Газпром переработка» в зоне деятельности филиала Завод по стабилизации конденсата имени В.С. Черномырдина</t>
  </si>
  <si>
    <t>1102054991</t>
  </si>
  <si>
    <t>26522800</t>
  </si>
  <si>
    <t>ООО «Газпром энерго» в зоне деятельности Сургутского филиала Общества с ограниченной ответственностью «Газпром энерго»</t>
  </si>
  <si>
    <t>7736186950</t>
  </si>
  <si>
    <t>860202001</t>
  </si>
  <si>
    <t>03-10-2005 00:00:00</t>
  </si>
  <si>
    <t>31304544</t>
  </si>
  <si>
    <t>ООО «РЭК»</t>
  </si>
  <si>
    <t>7714974474</t>
  </si>
  <si>
    <t>645401001</t>
  </si>
  <si>
    <t>31044736</t>
  </si>
  <si>
    <t>ООО «ЭЛЕК»</t>
  </si>
  <si>
    <t>8602281868</t>
  </si>
  <si>
    <t>31077469</t>
  </si>
  <si>
    <t>ООО РУСГАЗСЕРВИС</t>
  </si>
  <si>
    <t>8601041542</t>
  </si>
  <si>
    <t>07-07-2010 00:00:00</t>
  </si>
  <si>
    <t>28856547</t>
  </si>
  <si>
    <t>ООО СК "Восток"</t>
  </si>
  <si>
    <t>7203304688</t>
  </si>
  <si>
    <t>10-02-2014 00:00:00</t>
  </si>
  <si>
    <t>26319010</t>
  </si>
  <si>
    <t>ООО Энергосбытовая компания "Аган",г.Радужный</t>
  </si>
  <si>
    <t>8609018048</t>
  </si>
  <si>
    <t>27604395</t>
  </si>
  <si>
    <t>Общество с ограниченной ответственностью «Энергосбытовая компания»</t>
  </si>
  <si>
    <t>0275075272</t>
  </si>
  <si>
    <t>28140166</t>
  </si>
  <si>
    <t>ПАО "Передвижная энергетика"</t>
  </si>
  <si>
    <t>7719019846</t>
  </si>
  <si>
    <t>771901001</t>
  </si>
  <si>
    <t>28-11-2002 00:00:00</t>
  </si>
  <si>
    <t>28435937</t>
  </si>
  <si>
    <t>ПАО "Передвижная энергетика"  филиал ПЭС "Уренгой"</t>
  </si>
  <si>
    <t>890402001</t>
  </si>
  <si>
    <t>26535149</t>
  </si>
  <si>
    <t>ПАО "Передвижная энергетика" филиал "ПЭС Казым"</t>
  </si>
  <si>
    <t>861102001</t>
  </si>
  <si>
    <t>26375346</t>
  </si>
  <si>
    <t>ПАО "Птицефабрика "Боровская"</t>
  </si>
  <si>
    <t>7224008030</t>
  </si>
  <si>
    <t>26423513</t>
  </si>
  <si>
    <t>ПАО "Сургутнефтегаз"</t>
  </si>
  <si>
    <t>8602060555</t>
  </si>
  <si>
    <t>РСО :: Некомбинированная выработка</t>
  </si>
  <si>
    <t>/Электроэнергетика/Передача ЭЭ/РСО :: /Электроэнергетика/Производство ЭЭ/Некомбинированная выработка</t>
  </si>
  <si>
    <t>27954259</t>
  </si>
  <si>
    <t>ПАО "ФСК ЕЭС"</t>
  </si>
  <si>
    <t>4716016979</t>
  </si>
  <si>
    <t>26832761</t>
  </si>
  <si>
    <t>26867519</t>
  </si>
  <si>
    <t>ПАО "Фортум"</t>
  </si>
  <si>
    <t>745301001</t>
  </si>
  <si>
    <t>26551662</t>
  </si>
  <si>
    <t>01-12-2006 00:00:00</t>
  </si>
  <si>
    <t>26867636</t>
  </si>
  <si>
    <t>ПАО "Фортум" (Няганская ГРЭС)</t>
  </si>
  <si>
    <t>861002001</t>
  </si>
  <si>
    <t>27296398</t>
  </si>
  <si>
    <t>ПАО "Юнипро"</t>
  </si>
  <si>
    <t>8602067092</t>
  </si>
  <si>
    <t>26318617</t>
  </si>
  <si>
    <t>ПИИ ОАО "Газтурбосервис"</t>
  </si>
  <si>
    <t>7203078728</t>
  </si>
  <si>
    <t>28145914</t>
  </si>
  <si>
    <t>Публичное акционерное общество «Славнефть-Мегионнефтегаз»</t>
  </si>
  <si>
    <t>8605003932</t>
  </si>
  <si>
    <t>26319011</t>
  </si>
  <si>
    <t>РЭУ  ОАО "Запсибгазпром"</t>
  </si>
  <si>
    <t>7203001796</t>
  </si>
  <si>
    <t>720345001</t>
  </si>
  <si>
    <t>30906887</t>
  </si>
  <si>
    <t>Свердловский филиал ООО "ЕЭС-Гарант"</t>
  </si>
  <si>
    <t>667043001</t>
  </si>
  <si>
    <t>26754796</t>
  </si>
  <si>
    <t>Северная дирекция по энергообеспечению - структурное подразделение Трансэнерго - филиала ОАО "Российские железные дороги"</t>
  </si>
  <si>
    <t>7708503727</t>
  </si>
  <si>
    <t>760445013</t>
  </si>
  <si>
    <t>26405743</t>
  </si>
  <si>
    <t>Уренгойский филиал ООО "Газпром энерго"</t>
  </si>
  <si>
    <t>26375268</t>
  </si>
  <si>
    <t>ФБУ "Центр реабилитации ФСС РФ "Тараскуль"</t>
  </si>
  <si>
    <t>7204013642</t>
  </si>
  <si>
    <t>28157452</t>
  </si>
  <si>
    <t>ФГУП "Стройтранс №1"</t>
  </si>
  <si>
    <t>7203019680</t>
  </si>
  <si>
    <t>19-08-2005 00:00:00</t>
  </si>
  <si>
    <t>26522992</t>
  </si>
  <si>
    <t>890443001</t>
  </si>
  <si>
    <t>26519983</t>
  </si>
  <si>
    <t>Филиал ПАО "ОГК-2"- Сургутская ГРЭС-1</t>
  </si>
  <si>
    <t>2607018122</t>
  </si>
  <si>
    <t>26423553</t>
  </si>
  <si>
    <t>филиал "Сургутская ГРЭС-2" ПАО "Юнипро"</t>
  </si>
  <si>
    <t>04-03-2004 00:00:00</t>
  </si>
  <si>
    <t>26576128</t>
  </si>
  <si>
    <t>филиал ОАО "РЖД" - Свердловская ж.д. (Сургутская дистанция)</t>
  </si>
  <si>
    <t>860245012</t>
  </si>
  <si>
    <t>26794979</t>
  </si>
  <si>
    <t>филиал ОАО "РЖД"- Свердловская ж.д. (Тюменская дистанция)</t>
  </si>
  <si>
    <t>720445015</t>
  </si>
  <si>
    <t>Дата последнего обновления реестра организаций: 20.02.2021 19:21:04</t>
  </si>
  <si>
    <t>626150, РФ, Тюменская область, г. Тобольск, Промзона</t>
  </si>
  <si>
    <t>Климов Игорь Георгиевич</t>
  </si>
  <si>
    <t>+ 7 (3456)  397-800</t>
  </si>
  <si>
    <t>Андоверова Елена Владимировна</t>
  </si>
  <si>
    <t>Тренина Наталья Викторовна</t>
  </si>
  <si>
    <t>ведущий инженер</t>
  </si>
  <si>
    <t>+7 (3456) 398-000, 6344</t>
  </si>
  <si>
    <t>TreninaNV@tobolsk.sibur.ru</t>
  </si>
  <si>
    <t>81060768</t>
  </si>
  <si>
    <t>71410000000</t>
  </si>
  <si>
    <t>20.02.2021 21:28:25</t>
  </si>
  <si>
    <t>20.02.2021 21:28:57</t>
  </si>
  <si>
    <t>24.02.2021 09:21:32</t>
  </si>
  <si>
    <t>24.02.2021 09:23:24</t>
  </si>
  <si>
    <t>24.02.2021 12:27:52</t>
  </si>
  <si>
    <t>24.02.2021 21:33:05</t>
  </si>
  <si>
    <t>24.02.2021 22:30:47</t>
  </si>
  <si>
    <t>626150, РФ, Тюменская область, г. Тобольск, а/я 22</t>
  </si>
  <si>
    <t>+7 (3456) 398-000, 6626</t>
  </si>
  <si>
    <t>25.02.2021 09:15:22</t>
  </si>
  <si>
    <t>16.0</t>
  </si>
  <si>
    <t>25.02.2021 18:29:50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</si>
</sst>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quot;$&quot;#,##0_);[Red]\(&quot;$&quot;#,##0\)"/>
    <numFmt numFmtId="167" formatCode="_-* #,##0.00[$€-1]_-;\-* #,##0.00[$€-1]_-;_-* &quot;-&quot;??[$€-1]_-"/>
    <numFmt numFmtId="168" formatCode="#,##0.000"/>
    <numFmt numFmtId="169" formatCode="#,##0.0"/>
    <numFmt numFmtId="170" formatCode="#,##0.0000"/>
    <numFmt numFmtId="171" formatCode="#,##0.00000"/>
  </numFmts>
  <fonts count="79">
    <font>
      <sz val="9"/>
      <name val="Tahoma"/>
      <family val="2"/>
      <charset val="204"/>
    </font>
    <font>
      <sz val="9"/>
      <name val="Tahoma"/>
      <family val="2"/>
      <charset val="204"/>
    </font>
    <font>
      <b/>
      <sz val="9"/>
      <name val="Tahoma"/>
      <family val="2"/>
      <charset val="204"/>
    </font>
    <font>
      <sz val="8"/>
      <name val="Tahoma"/>
      <family val="2"/>
      <charset val="204"/>
    </font>
    <font>
      <sz val="8"/>
      <name val="Arial Cyr"/>
      <charset val="204"/>
    </font>
    <font>
      <sz val="8"/>
      <name val="Arial"/>
      <family val="2"/>
      <charset val="204"/>
    </font>
    <font>
      <sz val="11"/>
      <color indexed="62"/>
      <name val="Calibri"/>
      <family val="2"/>
      <charset val="204"/>
    </font>
    <font>
      <u/>
      <sz val="9"/>
      <color indexed="12"/>
      <name val="Tahoma"/>
      <family val="2"/>
      <charset val="204"/>
    </font>
    <font>
      <sz val="11"/>
      <color indexed="8"/>
      <name val="Calibri"/>
      <family val="2"/>
      <charset val="204"/>
    </font>
    <font>
      <sz val="10"/>
      <name val="Helv"/>
    </font>
    <font>
      <sz val="10"/>
      <name val="Arial Cyr"/>
      <charset val="204"/>
    </font>
    <font>
      <sz val="10"/>
      <name val="Helv"/>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b/>
      <sz val="14"/>
      <name val="Franklin Gothic Medium"/>
      <family val="2"/>
      <charset val="204"/>
    </font>
    <font>
      <sz val="9"/>
      <color indexed="9"/>
      <name val="Tahoma"/>
      <family val="2"/>
      <charset val="204"/>
    </font>
    <font>
      <sz val="10"/>
      <color indexed="9"/>
      <name val="Tahoma"/>
      <family val="2"/>
      <charset val="204"/>
    </font>
    <font>
      <b/>
      <sz val="10"/>
      <name val="Tahoma"/>
      <family val="2"/>
      <charset val="204"/>
    </font>
    <font>
      <sz val="10"/>
      <color indexed="10"/>
      <name val="Tahoma"/>
      <family val="2"/>
      <charset val="204"/>
    </font>
    <font>
      <sz val="10"/>
      <name val="Tahoma"/>
      <family val="2"/>
      <charset val="204"/>
    </font>
    <font>
      <sz val="8"/>
      <name val="Verdana"/>
      <family val="2"/>
      <charset val="204"/>
    </font>
    <font>
      <sz val="9"/>
      <color indexed="11"/>
      <name val="Tahoma"/>
      <family val="2"/>
      <charset val="204"/>
    </font>
    <font>
      <b/>
      <u/>
      <sz val="9"/>
      <color indexed="12"/>
      <name val="Tahoma"/>
      <family val="2"/>
      <charset val="204"/>
    </font>
    <font>
      <sz val="9"/>
      <color indexed="55"/>
      <name val="Tahoma"/>
      <family val="2"/>
      <charset val="204"/>
    </font>
    <font>
      <sz val="11"/>
      <name val="Tahoma"/>
      <family val="2"/>
      <charset val="204"/>
    </font>
    <font>
      <sz val="11"/>
      <color indexed="55"/>
      <name val="Wingdings 2"/>
      <family val="1"/>
      <charset val="2"/>
    </font>
    <font>
      <b/>
      <sz val="9"/>
      <color indexed="62"/>
      <name val="Tahoma"/>
      <family val="2"/>
      <charset val="204"/>
    </font>
    <font>
      <b/>
      <u/>
      <sz val="9"/>
      <name val="Tahoma"/>
      <family val="2"/>
      <charset val="204"/>
    </font>
    <font>
      <b/>
      <sz val="11"/>
      <color indexed="8"/>
      <name val="Calibri"/>
      <family val="2"/>
      <charset val="204"/>
    </font>
    <font>
      <sz val="12"/>
      <color indexed="8"/>
      <name val="Times New Roman"/>
      <family val="1"/>
      <charset val="204"/>
    </font>
    <font>
      <sz val="14"/>
      <color indexed="8"/>
      <name val="Times New Roman"/>
      <family val="1"/>
      <charset val="204"/>
    </font>
    <font>
      <sz val="9"/>
      <color indexed="63"/>
      <name val="Tahoma"/>
      <family val="2"/>
      <charset val="204"/>
    </font>
    <font>
      <b/>
      <sz val="9"/>
      <color indexed="63"/>
      <name val="Tahoma"/>
      <family val="2"/>
      <charset val="204"/>
    </font>
    <font>
      <sz val="16"/>
      <color indexed="63"/>
      <name val="Tahoma"/>
      <family val="2"/>
      <charset val="204"/>
    </font>
    <font>
      <u/>
      <sz val="9"/>
      <color indexed="63"/>
      <name val="Tahoma"/>
      <family val="2"/>
      <charset val="204"/>
    </font>
    <font>
      <sz val="9"/>
      <color indexed="23"/>
      <name val="Tahoma"/>
      <family val="2"/>
      <charset val="204"/>
    </font>
    <font>
      <sz val="11"/>
      <color indexed="63"/>
      <name val="Tahoma"/>
      <family val="2"/>
      <charset val="204"/>
    </font>
    <font>
      <b/>
      <sz val="10"/>
      <color indexed="63"/>
      <name val="Tahoma"/>
      <family val="2"/>
      <charset val="204"/>
    </font>
    <font>
      <u/>
      <sz val="20"/>
      <color indexed="63"/>
      <name val="Tahoma"/>
      <family val="2"/>
      <charset val="204"/>
    </font>
    <font>
      <sz val="10"/>
      <color indexed="63"/>
      <name val="Tahoma"/>
      <family val="2"/>
      <charset val="204"/>
    </font>
    <font>
      <sz val="11"/>
      <color indexed="63"/>
      <name val="Wingdings 2"/>
      <family val="1"/>
      <charset val="2"/>
    </font>
    <font>
      <sz val="9"/>
      <color indexed="9"/>
      <name val="Tahoma"/>
      <family val="2"/>
      <charset val="204"/>
    </font>
    <font>
      <b/>
      <u/>
      <sz val="9"/>
      <color indexed="63"/>
      <name val="Tahoma"/>
      <family val="2"/>
      <charset val="204"/>
    </font>
    <font>
      <sz val="11"/>
      <color indexed="63"/>
      <name val="Marlett"/>
      <charset val="2"/>
    </font>
    <font>
      <sz val="9"/>
      <color indexed="8"/>
      <name val="Tahoma"/>
      <family val="2"/>
      <charset val="204"/>
    </font>
    <font>
      <sz val="11"/>
      <color indexed="63"/>
      <name val="Calibri"/>
      <family val="2"/>
      <charset val="204"/>
    </font>
    <font>
      <b/>
      <sz val="11"/>
      <color indexed="63"/>
      <name val="Calibri"/>
      <family val="2"/>
      <charset val="204"/>
    </font>
    <font>
      <sz val="10"/>
      <color indexed="63"/>
      <name val="Wingdings 2"/>
      <family val="1"/>
      <charset val="2"/>
    </font>
    <font>
      <sz val="10"/>
      <color indexed="8"/>
      <name val="Tahoma"/>
      <family val="2"/>
      <charset val="204"/>
    </font>
    <font>
      <sz val="9"/>
      <color indexed="10"/>
      <name val="Tahoma"/>
      <family val="2"/>
      <charset val="204"/>
    </font>
    <font>
      <sz val="8"/>
      <color indexed="23"/>
      <name val="Tahoma"/>
      <family val="2"/>
      <charset val="204"/>
    </font>
    <font>
      <u/>
      <sz val="9"/>
      <color rgb="FF333399"/>
      <name val="Tahoma"/>
      <family val="2"/>
      <charset val="204"/>
    </font>
    <font>
      <sz val="11"/>
      <color theme="1"/>
      <name val="Calibri"/>
      <family val="2"/>
      <charset val="204"/>
      <scheme val="minor"/>
    </font>
    <font>
      <u/>
      <sz val="9"/>
      <color theme="11"/>
      <name val="Tahoma"/>
      <family val="2"/>
      <charset val="204"/>
    </font>
    <font>
      <sz val="10"/>
      <color theme="0"/>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9"/>
      <color indexed="9"/>
      <name val="Tahoma"/>
      <family val="2"/>
      <charset val="204"/>
    </font>
    <font>
      <sz val="9"/>
      <color theme="0"/>
      <name val="Tahoma"/>
      <family val="2"/>
      <charset val="204"/>
    </font>
    <font>
      <sz val="9"/>
      <color rgb="FF333333"/>
      <name val="Tahoma"/>
      <family val="2"/>
      <charset val="204"/>
    </font>
    <font>
      <b/>
      <sz val="8"/>
      <color indexed="81"/>
      <name val="Tahoma"/>
      <family val="2"/>
      <charset val="204"/>
    </font>
    <font>
      <sz val="8"/>
      <color indexed="81"/>
      <name val="Tahoma"/>
      <family val="2"/>
      <charset val="204"/>
    </font>
  </fonts>
  <fills count="48">
    <fill>
      <patternFill patternType="none"/>
    </fill>
    <fill>
      <patternFill patternType="gray125"/>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65"/>
        <bgColor indexed="64"/>
      </patternFill>
    </fill>
    <fill>
      <patternFill patternType="solid">
        <fgColor indexed="22"/>
        <bgColor indexed="22"/>
      </patternFill>
    </fill>
    <fill>
      <patternFill patternType="solid">
        <fgColor indexed="41"/>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0"/>
        <bgColor indexed="64"/>
      </patternFill>
    </fill>
    <fill>
      <patternFill patternType="solid">
        <fgColor theme="0" tint="-4.9989318521683403E-2"/>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right/>
      <top style="dotted">
        <color indexed="55"/>
      </top>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style="thin">
        <color indexed="55"/>
      </left>
      <right style="thin">
        <color indexed="55"/>
      </right>
      <top style="thin">
        <color indexed="55"/>
      </top>
      <bottom/>
      <diagonal/>
    </border>
    <border>
      <left/>
      <right/>
      <top style="thin">
        <color indexed="22"/>
      </top>
      <bottom/>
      <diagonal/>
    </border>
    <border>
      <left/>
      <right/>
      <top style="thin">
        <color indexed="55"/>
      </top>
      <bottom/>
      <diagonal/>
    </border>
    <border>
      <left style="thin">
        <color indexed="55"/>
      </left>
      <right/>
      <top/>
      <bottom/>
      <diagonal/>
    </border>
    <border>
      <left style="thin">
        <color indexed="55"/>
      </left>
      <right/>
      <top style="thin">
        <color indexed="55"/>
      </top>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right/>
      <top/>
      <bottom style="dotted">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04">
    <xf numFmtId="0" fontId="0" fillId="0" borderId="0">
      <alignment horizontal="left" vertical="center"/>
    </xf>
    <xf numFmtId="0" fontId="9" fillId="0" borderId="0"/>
    <xf numFmtId="167" fontId="9" fillId="0" borderId="0"/>
    <xf numFmtId="0" fontId="11" fillId="0" borderId="0"/>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0" fontId="23" fillId="0" borderId="1" applyNumberFormat="0" applyAlignment="0">
      <protection locked="0"/>
    </xf>
    <xf numFmtId="166" fontId="12" fillId="0" borderId="0" applyFont="0" applyFill="0" applyBorder="0" applyAlignment="0" applyProtection="0"/>
    <xf numFmtId="169" fontId="1" fillId="2" borderId="0">
      <protection locked="0"/>
    </xf>
    <xf numFmtId="0" fontId="13" fillId="0" borderId="0" applyFill="0" applyBorder="0" applyProtection="0">
      <alignment vertical="center"/>
    </xf>
    <xf numFmtId="168" fontId="1" fillId="2" borderId="0">
      <protection locked="0"/>
    </xf>
    <xf numFmtId="170" fontId="1" fillId="2" borderId="0">
      <protection locked="0"/>
    </xf>
    <xf numFmtId="0" fontId="14" fillId="0" borderId="0" applyNumberFormat="0" applyFill="0" applyBorder="0" applyAlignment="0" applyProtection="0">
      <alignment vertical="top"/>
      <protection locked="0"/>
    </xf>
    <xf numFmtId="0" fontId="23" fillId="3" borderId="1"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28" fillId="4" borderId="2" applyNumberFormat="0">
      <alignment horizontal="center" vertical="center"/>
    </xf>
    <xf numFmtId="0" fontId="6" fillId="5" borderId="1" applyNumberFormat="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8" fillId="0" borderId="0" applyBorder="0">
      <alignment horizontal="center" vertical="center" wrapText="1"/>
    </xf>
    <xf numFmtId="0" fontId="2" fillId="0" borderId="3" applyBorder="0">
      <alignment horizontal="center" vertical="center" wrapText="1"/>
    </xf>
    <xf numFmtId="49" fontId="1" fillId="0" borderId="0" applyBorder="0">
      <alignment vertical="top"/>
    </xf>
    <xf numFmtId="0" fontId="56" fillId="0" borderId="0"/>
    <xf numFmtId="0" fontId="56" fillId="0" borderId="0"/>
    <xf numFmtId="0" fontId="1" fillId="0" borderId="0">
      <alignment horizontal="left" vertical="center"/>
    </xf>
    <xf numFmtId="0" fontId="25" fillId="6" borderId="0" applyNumberFormat="0" applyBorder="0" applyAlignment="0">
      <alignment horizontal="left" vertical="center"/>
    </xf>
    <xf numFmtId="49" fontId="1" fillId="6" borderId="0" applyBorder="0">
      <alignment vertical="top"/>
    </xf>
    <xf numFmtId="49" fontId="1" fillId="0" borderId="0" applyBorder="0">
      <alignment vertical="top"/>
    </xf>
    <xf numFmtId="0" fontId="10" fillId="0" borderId="0"/>
    <xf numFmtId="49" fontId="1" fillId="0" borderId="0" applyBorder="0">
      <alignment vertical="top"/>
    </xf>
    <xf numFmtId="0" fontId="10" fillId="0" borderId="0"/>
    <xf numFmtId="0" fontId="1" fillId="0" borderId="0">
      <alignment horizontal="left" vertical="center"/>
    </xf>
    <xf numFmtId="0" fontId="10" fillId="0" borderId="0"/>
    <xf numFmtId="0" fontId="10" fillId="0" borderId="0"/>
    <xf numFmtId="0" fontId="10" fillId="0" borderId="0"/>
    <xf numFmtId="0" fontId="10" fillId="0" borderId="0"/>
    <xf numFmtId="0" fontId="10" fillId="0" borderId="0"/>
    <xf numFmtId="49" fontId="1" fillId="0" borderId="0" applyBorder="0">
      <alignment vertical="top"/>
    </xf>
    <xf numFmtId="0" fontId="24" fillId="0" borderId="0"/>
    <xf numFmtId="0" fontId="8" fillId="0" borderId="0"/>
    <xf numFmtId="0" fontId="57" fillId="0" borderId="0" applyNumberFormat="0" applyFill="0" applyBorder="0" applyAlignment="0" applyProtection="0">
      <alignment horizontal="left" vertical="center"/>
    </xf>
    <xf numFmtId="0" fontId="59" fillId="0" borderId="0" applyNumberFormat="0" applyFill="0" applyBorder="0" applyAlignment="0" applyProtection="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16" borderId="0" applyNumberFormat="0" applyBorder="0" applyAlignment="0" applyProtection="0"/>
    <xf numFmtId="0" fontId="64" fillId="17" borderId="0" applyNumberFormat="0" applyBorder="0" applyAlignment="0" applyProtection="0"/>
    <xf numFmtId="0" fontId="65" fillId="18" borderId="0" applyNumberFormat="0" applyBorder="0" applyAlignment="0" applyProtection="0"/>
    <xf numFmtId="0" fontId="66" fillId="19" borderId="18" applyNumberFormat="0" applyAlignment="0" applyProtection="0"/>
    <xf numFmtId="0" fontId="67" fillId="19" borderId="19" applyNumberFormat="0" applyAlignment="0" applyProtection="0"/>
    <xf numFmtId="0" fontId="68" fillId="0" borderId="20" applyNumberFormat="0" applyFill="0" applyAlignment="0" applyProtection="0"/>
    <xf numFmtId="0" fontId="69" fillId="20" borderId="21" applyNumberFormat="0" applyAlignment="0" applyProtection="0"/>
    <xf numFmtId="0" fontId="70" fillId="0" borderId="0" applyNumberFormat="0" applyFill="0" applyBorder="0" applyAlignment="0" applyProtection="0"/>
    <xf numFmtId="0" fontId="1" fillId="21" borderId="22" applyNumberFormat="0" applyFont="0" applyAlignment="0" applyProtection="0"/>
    <xf numFmtId="0" fontId="71" fillId="0" borderId="0" applyNumberFormat="0" applyFill="0" applyBorder="0" applyAlignment="0" applyProtection="0"/>
    <xf numFmtId="0" fontId="72" fillId="0" borderId="23" applyNumberFormat="0" applyFill="0" applyAlignment="0" applyProtection="0"/>
    <xf numFmtId="0" fontId="73"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73" fillId="25" borderId="0" applyNumberFormat="0" applyBorder="0" applyAlignment="0" applyProtection="0"/>
    <xf numFmtId="0" fontId="73"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73" fillId="29" borderId="0" applyNumberFormat="0" applyBorder="0" applyAlignment="0" applyProtection="0"/>
    <xf numFmtId="0" fontId="73"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73" fillId="33" borderId="0" applyNumberFormat="0" applyBorder="0" applyAlignment="0" applyProtection="0"/>
    <xf numFmtId="0" fontId="73"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73" fillId="37" borderId="0" applyNumberFormat="0" applyBorder="0" applyAlignment="0" applyProtection="0"/>
    <xf numFmtId="0" fontId="73" fillId="38"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73" fillId="45"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57" fillId="0" borderId="0" applyNumberFormat="0" applyFill="0" applyBorder="0" applyAlignment="0" applyProtection="0">
      <alignment horizontal="left" vertical="center"/>
    </xf>
    <xf numFmtId="0" fontId="1" fillId="0" borderId="0" applyBorder="0">
      <alignment vertical="top"/>
    </xf>
  </cellStyleXfs>
  <cellXfs count="338">
    <xf numFmtId="0" fontId="0" fillId="0" borderId="0" xfId="0">
      <alignment horizontal="left" vertical="center"/>
    </xf>
    <xf numFmtId="0" fontId="0" fillId="12" borderId="5" xfId="47" applyFont="1" applyFill="1" applyBorder="1" applyAlignment="1" applyProtection="1">
      <alignment horizontal="center" vertical="center"/>
      <protection locked="0"/>
    </xf>
    <xf numFmtId="0" fontId="0" fillId="12" borderId="7" xfId="47" applyFont="1" applyFill="1" applyBorder="1" applyAlignment="1" applyProtection="1">
      <alignment horizontal="center" vertical="center"/>
      <protection locked="0"/>
    </xf>
    <xf numFmtId="0" fontId="35" fillId="7" borderId="5" xfId="47" applyFont="1" applyFill="1" applyBorder="1" applyAlignment="1" applyProtection="1">
      <alignment horizontal="center" vertical="center" wrapText="1"/>
    </xf>
    <xf numFmtId="0" fontId="35" fillId="7" borderId="5" xfId="47" applyFont="1" applyFill="1" applyBorder="1" applyAlignment="1" applyProtection="1">
      <alignment horizontal="center" vertical="center"/>
    </xf>
    <xf numFmtId="0" fontId="2" fillId="0" borderId="0" xfId="0" applyFont="1" applyAlignment="1"/>
    <xf numFmtId="0" fontId="0" fillId="7" borderId="4" xfId="47" applyFont="1" applyFill="1" applyBorder="1" applyAlignment="1" applyProtection="1">
      <alignment horizontal="center" vertical="center" wrapText="1"/>
    </xf>
    <xf numFmtId="49" fontId="0" fillId="0" borderId="0" xfId="0" applyNumberFormat="1">
      <alignment horizontal="left" vertical="center"/>
    </xf>
    <xf numFmtId="0" fontId="56" fillId="0" borderId="0" xfId="39" applyProtection="1"/>
    <xf numFmtId="49" fontId="1" fillId="0" borderId="0" xfId="37">
      <alignment vertical="top"/>
    </xf>
    <xf numFmtId="0" fontId="32" fillId="0" borderId="0" xfId="0" applyFont="1" applyAlignment="1"/>
    <xf numFmtId="0" fontId="0" fillId="0" borderId="0" xfId="0" applyAlignment="1"/>
    <xf numFmtId="49" fontId="1" fillId="0" borderId="0" xfId="48" applyNumberFormat="1" applyFont="1" applyAlignment="1" applyProtection="1">
      <alignment vertical="center"/>
    </xf>
    <xf numFmtId="0" fontId="0" fillId="0" borderId="0" xfId="0" applyBorder="1" applyAlignment="1">
      <alignment horizontal="center" vertical="center" wrapText="1"/>
    </xf>
    <xf numFmtId="0" fontId="33" fillId="0" borderId="0" xfId="0" applyFont="1" applyAlignment="1">
      <alignment horizontal="justify"/>
    </xf>
    <xf numFmtId="0" fontId="34" fillId="0" borderId="0" xfId="0" applyFont="1" applyAlignment="1">
      <alignment horizontal="justify"/>
    </xf>
    <xf numFmtId="0" fontId="2" fillId="0" borderId="0" xfId="0" applyFont="1" applyAlignment="1">
      <alignment horizontal="left" vertical="center"/>
    </xf>
    <xf numFmtId="0" fontId="35" fillId="0" borderId="0" xfId="0" applyFont="1" applyFill="1" applyBorder="1" applyAlignment="1" applyProtection="1">
      <alignment horizontal="center" vertical="center" wrapText="1"/>
    </xf>
    <xf numFmtId="0" fontId="36" fillId="0" borderId="0" xfId="0" applyFont="1" applyFill="1" applyBorder="1" applyAlignment="1" applyProtection="1">
      <alignment horizontal="right" vertical="center" wrapText="1" indent="1"/>
    </xf>
    <xf numFmtId="0" fontId="36" fillId="0" borderId="0" xfId="0" applyFont="1" applyFill="1" applyBorder="1" applyAlignment="1" applyProtection="1">
      <alignment horizontal="center" vertical="center" wrapText="1"/>
    </xf>
    <xf numFmtId="0" fontId="36" fillId="0" borderId="0" xfId="0" applyFont="1" applyAlignment="1" applyProtection="1">
      <alignment horizontal="left" vertical="center" wrapText="1" indent="1"/>
    </xf>
    <xf numFmtId="0" fontId="35" fillId="0" borderId="0" xfId="0" applyFont="1" applyAlignment="1" applyProtection="1">
      <alignment vertical="center" wrapText="1"/>
    </xf>
    <xf numFmtId="0" fontId="35" fillId="0" borderId="0" xfId="0" applyFont="1" applyBorder="1" applyAlignment="1" applyProtection="1">
      <alignment horizontal="left" vertical="center" wrapText="1"/>
    </xf>
    <xf numFmtId="0" fontId="37" fillId="0" borderId="0" xfId="0" applyFont="1" applyAlignment="1" applyProtection="1">
      <alignment vertical="center" wrapText="1"/>
    </xf>
    <xf numFmtId="0" fontId="35" fillId="0" borderId="0" xfId="0" applyFont="1" applyAlignment="1" applyProtection="1">
      <alignment horizontal="left" vertical="center" wrapText="1"/>
    </xf>
    <xf numFmtId="0" fontId="35" fillId="0" borderId="0" xfId="0" applyFont="1" applyAlignment="1" applyProtection="1">
      <alignment horizontal="right" vertical="center" wrapText="1" indent="1"/>
    </xf>
    <xf numFmtId="0" fontId="35" fillId="0" borderId="0" xfId="0" applyFont="1" applyAlignment="1" applyProtection="1">
      <alignment horizontal="left" vertical="center" wrapText="1" indent="1"/>
    </xf>
    <xf numFmtId="0" fontId="20" fillId="0" borderId="0" xfId="46" applyNumberFormat="1" applyFont="1" applyFill="1" applyAlignment="1" applyProtection="1">
      <alignment vertical="center"/>
    </xf>
    <xf numFmtId="0" fontId="20" fillId="0" borderId="0" xfId="46" applyFont="1" applyFill="1" applyAlignment="1" applyProtection="1">
      <alignment horizontal="left" vertical="center"/>
    </xf>
    <xf numFmtId="0" fontId="20" fillId="0" borderId="0" xfId="46" applyFont="1" applyAlignment="1" applyProtection="1">
      <alignment vertical="center"/>
    </xf>
    <xf numFmtId="0" fontId="20" fillId="0" borderId="0" xfId="46" applyFont="1" applyAlignment="1" applyProtection="1">
      <alignment vertical="center" wrapText="1"/>
    </xf>
    <xf numFmtId="0" fontId="20" fillId="0" borderId="0" xfId="46" applyFont="1" applyFill="1" applyAlignment="1" applyProtection="1">
      <alignment vertical="center"/>
    </xf>
    <xf numFmtId="0" fontId="22" fillId="0" borderId="0" xfId="46" applyFont="1" applyAlignment="1" applyProtection="1">
      <alignment vertical="center"/>
    </xf>
    <xf numFmtId="0" fontId="23" fillId="0" borderId="0" xfId="46" applyFont="1" applyAlignment="1" applyProtection="1">
      <alignment vertical="center" wrapText="1"/>
    </xf>
    <xf numFmtId="0" fontId="23" fillId="7" borderId="0" xfId="48" applyFont="1" applyFill="1" applyBorder="1" applyAlignment="1" applyProtection="1">
      <alignment vertical="center" wrapText="1"/>
    </xf>
    <xf numFmtId="0" fontId="21" fillId="7" borderId="0" xfId="48" applyFont="1" applyFill="1" applyBorder="1" applyAlignment="1" applyProtection="1">
      <alignment vertical="center" wrapText="1"/>
    </xf>
    <xf numFmtId="14" fontId="20" fillId="7" borderId="0" xfId="54" applyNumberFormat="1" applyFont="1" applyFill="1" applyBorder="1" applyAlignment="1" applyProtection="1">
      <alignment horizontal="center" vertical="center"/>
    </xf>
    <xf numFmtId="0" fontId="19" fillId="7" borderId="0" xfId="54" applyNumberFormat="1" applyFont="1" applyFill="1" applyBorder="1" applyAlignment="1" applyProtection="1">
      <alignment horizontal="center" vertical="center" wrapText="1"/>
    </xf>
    <xf numFmtId="0" fontId="23" fillId="7" borderId="0" xfId="54" applyNumberFormat="1" applyFont="1" applyFill="1" applyBorder="1" applyAlignment="1" applyProtection="1">
      <alignment horizontal="center" vertical="center" wrapText="1"/>
    </xf>
    <xf numFmtId="49" fontId="23" fillId="7" borderId="0" xfId="54" applyNumberFormat="1" applyFont="1" applyFill="1" applyBorder="1" applyAlignment="1" applyProtection="1">
      <alignment horizontal="center" vertical="center" wrapText="1"/>
    </xf>
    <xf numFmtId="14" fontId="23" fillId="7" borderId="0" xfId="54" applyNumberFormat="1" applyFont="1" applyFill="1" applyBorder="1" applyAlignment="1" applyProtection="1">
      <alignment horizontal="center" vertical="center" wrapText="1"/>
    </xf>
    <xf numFmtId="49" fontId="22" fillId="0" borderId="0" xfId="53" applyFont="1" applyAlignment="1" applyProtection="1">
      <alignment horizontal="center" vertical="center"/>
    </xf>
    <xf numFmtId="0" fontId="20" fillId="0" borderId="0" xfId="46" applyFont="1" applyFill="1" applyBorder="1" applyAlignment="1" applyProtection="1">
      <alignment vertical="center"/>
    </xf>
    <xf numFmtId="49" fontId="20" fillId="0" borderId="0" xfId="54" applyNumberFormat="1" applyFont="1" applyFill="1" applyBorder="1" applyAlignment="1" applyProtection="1">
      <alignment horizontal="left" vertical="center"/>
    </xf>
    <xf numFmtId="0" fontId="23" fillId="0" borderId="0" xfId="46" applyFont="1" applyFill="1" applyAlignment="1" applyProtection="1">
      <alignment horizontal="center" vertical="center" wrapText="1"/>
    </xf>
    <xf numFmtId="0" fontId="23" fillId="0" borderId="0" xfId="46" applyFont="1" applyFill="1" applyAlignment="1" applyProtection="1">
      <alignment vertical="center" wrapText="1"/>
    </xf>
    <xf numFmtId="0" fontId="23" fillId="0" borderId="0" xfId="46" applyFont="1" applyAlignment="1" applyProtection="1">
      <alignment horizontal="center" vertical="center" wrapText="1"/>
    </xf>
    <xf numFmtId="0" fontId="21" fillId="0" borderId="0" xfId="48" applyFont="1" applyFill="1" applyBorder="1" applyAlignment="1" applyProtection="1">
      <alignment vertical="center" wrapText="1"/>
    </xf>
    <xf numFmtId="0" fontId="20" fillId="7" borderId="0" xfId="54" applyNumberFormat="1" applyFont="1" applyFill="1" applyBorder="1" applyAlignment="1" applyProtection="1">
      <alignment horizontal="center" vertical="center" wrapText="1"/>
    </xf>
    <xf numFmtId="0" fontId="23" fillId="7" borderId="0" xfId="46" applyFont="1" applyFill="1" applyBorder="1" applyAlignment="1" applyProtection="1">
      <alignment horizontal="center" vertical="center" wrapText="1"/>
    </xf>
    <xf numFmtId="0" fontId="23" fillId="7" borderId="0" xfId="48" applyFont="1" applyFill="1" applyBorder="1" applyAlignment="1" applyProtection="1">
      <alignment horizontal="center" vertical="center" wrapText="1"/>
    </xf>
    <xf numFmtId="0" fontId="1" fillId="7" borderId="0" xfId="47" applyFont="1" applyFill="1" applyBorder="1" applyAlignment="1" applyProtection="1">
      <alignment horizontal="right" vertical="center" wrapText="1" indent="1"/>
    </xf>
    <xf numFmtId="0" fontId="21" fillId="0" borderId="0" xfId="46" applyFont="1" applyBorder="1" applyAlignment="1" applyProtection="1">
      <alignment vertical="center" wrapText="1"/>
    </xf>
    <xf numFmtId="49" fontId="0" fillId="7" borderId="0" xfId="47" applyNumberFormat="1" applyFont="1" applyFill="1" applyBorder="1" applyAlignment="1" applyProtection="1">
      <alignment horizontal="right" vertical="center" wrapText="1" indent="1"/>
    </xf>
    <xf numFmtId="49" fontId="1" fillId="7" borderId="0" xfId="47" applyNumberFormat="1" applyFont="1" applyFill="1" applyBorder="1" applyAlignment="1" applyProtection="1">
      <alignment horizontal="right" vertical="center" wrapText="1" indent="1"/>
    </xf>
    <xf numFmtId="0" fontId="0" fillId="7" borderId="0" xfId="47" applyFont="1" applyFill="1" applyBorder="1" applyAlignment="1" applyProtection="1">
      <alignment horizontal="right" vertical="center" wrapText="1" indent="1"/>
    </xf>
    <xf numFmtId="49" fontId="1" fillId="0" borderId="0" xfId="48" applyNumberFormat="1" applyFont="1" applyFill="1" applyAlignment="1" applyProtection="1">
      <alignment vertical="center"/>
    </xf>
    <xf numFmtId="0" fontId="19" fillId="0" borderId="0" xfId="51" applyFont="1" applyProtection="1"/>
    <xf numFmtId="0" fontId="1" fillId="0" borderId="0" xfId="51" applyFont="1" applyProtection="1"/>
    <xf numFmtId="0" fontId="19" fillId="0" borderId="0" xfId="51" applyNumberFormat="1" applyFont="1" applyProtection="1"/>
    <xf numFmtId="0" fontId="19" fillId="0" borderId="0" xfId="50" applyFont="1" applyProtection="1"/>
    <xf numFmtId="49" fontId="19" fillId="0" borderId="0" xfId="51" applyNumberFormat="1" applyFont="1" applyProtection="1"/>
    <xf numFmtId="0" fontId="19" fillId="0" borderId="0" xfId="51" applyFont="1" applyBorder="1" applyProtection="1"/>
    <xf numFmtId="0" fontId="1" fillId="0" borderId="0" xfId="51" applyFont="1" applyFill="1" applyBorder="1" applyAlignment="1" applyProtection="1">
      <alignment vertical="center"/>
    </xf>
    <xf numFmtId="0" fontId="1" fillId="0" borderId="0" xfId="51" applyFont="1" applyAlignment="1" applyProtection="1">
      <alignment vertical="center"/>
    </xf>
    <xf numFmtId="0" fontId="35" fillId="0" borderId="0" xfId="51" applyFont="1" applyProtection="1"/>
    <xf numFmtId="0" fontId="35" fillId="0" borderId="0" xfId="51" applyNumberFormat="1" applyFont="1" applyProtection="1"/>
    <xf numFmtId="0" fontId="35" fillId="0" borderId="0" xfId="50" applyFont="1" applyProtection="1"/>
    <xf numFmtId="49" fontId="35" fillId="0" borderId="0" xfId="51" applyNumberFormat="1" applyFont="1" applyProtection="1"/>
    <xf numFmtId="0" fontId="35" fillId="0" borderId="0" xfId="51" applyFont="1" applyBorder="1" applyProtection="1"/>
    <xf numFmtId="0" fontId="35" fillId="0" borderId="0" xfId="51" applyFont="1" applyFill="1" applyBorder="1" applyAlignment="1" applyProtection="1">
      <alignment vertical="center"/>
    </xf>
    <xf numFmtId="0" fontId="38" fillId="0" borderId="0" xfId="51" applyFont="1" applyProtection="1"/>
    <xf numFmtId="0" fontId="39" fillId="0" borderId="0" xfId="51" applyFont="1" applyBorder="1" applyAlignment="1" applyProtection="1">
      <alignment horizontal="center" vertical="center" wrapText="1"/>
    </xf>
    <xf numFmtId="0" fontId="35" fillId="0" borderId="0" xfId="51" applyFont="1" applyAlignment="1" applyProtection="1">
      <alignment vertical="center"/>
    </xf>
    <xf numFmtId="0" fontId="19" fillId="0" borderId="0" xfId="51" applyFont="1" applyAlignment="1" applyProtection="1">
      <alignment vertical="center"/>
    </xf>
    <xf numFmtId="0" fontId="35" fillId="0" borderId="0" xfId="52" applyFont="1" applyProtection="1"/>
    <xf numFmtId="49" fontId="35" fillId="0" borderId="0" xfId="52" applyNumberFormat="1" applyFont="1" applyProtection="1"/>
    <xf numFmtId="0" fontId="36" fillId="0" borderId="0" xfId="51" applyFont="1" applyAlignment="1" applyProtection="1">
      <alignment horizontal="center" vertical="center"/>
    </xf>
    <xf numFmtId="0" fontId="35" fillId="0" borderId="0" xfId="52" applyFont="1" applyBorder="1" applyAlignment="1" applyProtection="1">
      <alignment vertical="center"/>
    </xf>
    <xf numFmtId="0" fontId="35" fillId="0" borderId="0" xfId="44" applyFont="1"/>
    <xf numFmtId="0" fontId="35" fillId="0" borderId="6" xfId="0" applyFont="1" applyBorder="1" applyAlignment="1" applyProtection="1">
      <alignment horizontal="right" vertical="center" wrapText="1" indent="1"/>
    </xf>
    <xf numFmtId="0" fontId="35" fillId="0" borderId="6" xfId="0" applyFont="1" applyBorder="1" applyAlignment="1" applyProtection="1">
      <alignment horizontal="center" vertical="center" wrapText="1"/>
    </xf>
    <xf numFmtId="0" fontId="35" fillId="0" borderId="6" xfId="0" applyFont="1" applyBorder="1" applyAlignment="1" applyProtection="1">
      <alignment horizontal="left" vertical="center" wrapText="1" indent="1"/>
    </xf>
    <xf numFmtId="0" fontId="38" fillId="0" borderId="0" xfId="31" applyNumberFormat="1" applyFont="1" applyFill="1" applyAlignment="1" applyProtection="1">
      <alignment wrapText="1"/>
    </xf>
    <xf numFmtId="49" fontId="40" fillId="0" borderId="0" xfId="42" applyFont="1" applyFill="1" applyAlignment="1" applyProtection="1">
      <alignment wrapText="1"/>
    </xf>
    <xf numFmtId="49" fontId="40" fillId="0" borderId="0" xfId="42" applyFont="1" applyFill="1" applyAlignment="1" applyProtection="1">
      <alignment vertical="center" wrapText="1"/>
    </xf>
    <xf numFmtId="0" fontId="41" fillId="0" borderId="0" xfId="42" applyNumberFormat="1" applyFont="1" applyFill="1" applyAlignment="1" applyProtection="1">
      <alignment horizontal="left" vertical="center" wrapText="1"/>
    </xf>
    <xf numFmtId="49" fontId="42" fillId="0" borderId="0" xfId="42" applyFont="1" applyFill="1" applyBorder="1" applyAlignment="1" applyProtection="1">
      <alignment wrapText="1"/>
    </xf>
    <xf numFmtId="0" fontId="43" fillId="0" borderId="0" xfId="42" applyNumberFormat="1" applyFont="1" applyFill="1" applyAlignment="1" applyProtection="1">
      <alignment vertical="top"/>
    </xf>
    <xf numFmtId="49" fontId="35" fillId="0" borderId="0" xfId="42" applyFont="1" applyFill="1" applyAlignment="1" applyProtection="1">
      <alignment vertical="top" wrapText="1"/>
    </xf>
    <xf numFmtId="49" fontId="40" fillId="0" borderId="0" xfId="42" applyFont="1" applyFill="1" applyBorder="1" applyAlignment="1" applyProtection="1">
      <alignment wrapText="1"/>
    </xf>
    <xf numFmtId="49" fontId="43" fillId="7" borderId="0" xfId="42" applyFont="1" applyFill="1" applyBorder="1" applyAlignment="1">
      <alignment wrapText="1"/>
    </xf>
    <xf numFmtId="49" fontId="41" fillId="7" borderId="0" xfId="42" applyFont="1" applyFill="1" applyBorder="1" applyAlignment="1">
      <alignment horizontal="left" vertical="center" wrapText="1"/>
    </xf>
    <xf numFmtId="0" fontId="43" fillId="0" borderId="0" xfId="23" applyFont="1" applyFill="1" applyBorder="1" applyAlignment="1" applyProtection="1">
      <alignment horizontal="right" vertical="top" wrapText="1"/>
    </xf>
    <xf numFmtId="0" fontId="43" fillId="0" borderId="0" xfId="23" applyFont="1" applyFill="1" applyBorder="1" applyAlignment="1" applyProtection="1">
      <alignment horizontal="left" vertical="top" wrapText="1"/>
    </xf>
    <xf numFmtId="49" fontId="43" fillId="0" borderId="0" xfId="42" applyFont="1" applyFill="1" applyBorder="1" applyAlignment="1" applyProtection="1">
      <alignment vertical="top" wrapText="1"/>
    </xf>
    <xf numFmtId="49" fontId="36" fillId="7" borderId="0" xfId="32" applyNumberFormat="1" applyFont="1" applyFill="1" applyBorder="1" applyAlignment="1" applyProtection="1">
      <alignment wrapText="1"/>
    </xf>
    <xf numFmtId="49" fontId="36" fillId="7" borderId="0" xfId="32" applyNumberFormat="1" applyFont="1" applyFill="1" applyBorder="1" applyAlignment="1" applyProtection="1">
      <alignment horizontal="left" wrapText="1"/>
    </xf>
    <xf numFmtId="49" fontId="43" fillId="7" borderId="0" xfId="42" applyFont="1" applyFill="1" applyBorder="1" applyAlignment="1">
      <alignment horizontal="right" wrapText="1"/>
    </xf>
    <xf numFmtId="0" fontId="35" fillId="10" borderId="5" xfId="44" applyFont="1" applyFill="1" applyBorder="1" applyAlignment="1">
      <alignment horizontal="center" vertical="center"/>
    </xf>
    <xf numFmtId="0" fontId="29" fillId="0" borderId="0" xfId="44" applyFont="1" applyAlignment="1" applyProtection="1">
      <alignment horizontal="center" vertical="center"/>
    </xf>
    <xf numFmtId="0" fontId="1" fillId="0" borderId="0" xfId="44" applyFont="1" applyProtection="1"/>
    <xf numFmtId="0" fontId="29" fillId="7" borderId="0" xfId="44" applyFont="1" applyFill="1" applyBorder="1" applyAlignment="1" applyProtection="1">
      <alignment horizontal="center" vertical="center"/>
    </xf>
    <xf numFmtId="49" fontId="1" fillId="0" borderId="7" xfId="44" applyNumberFormat="1" applyFont="1" applyFill="1" applyBorder="1" applyAlignment="1" applyProtection="1">
      <alignment horizontal="left" vertical="center" wrapText="1"/>
    </xf>
    <xf numFmtId="0" fontId="35" fillId="0" borderId="0" xfId="44" applyFont="1" applyProtection="1"/>
    <xf numFmtId="0" fontId="44" fillId="7" borderId="0" xfId="44" applyFont="1" applyFill="1" applyBorder="1" applyAlignment="1" applyProtection="1">
      <alignment horizontal="center" vertical="center"/>
    </xf>
    <xf numFmtId="0" fontId="35" fillId="7" borderId="0" xfId="44" applyFont="1" applyFill="1" applyBorder="1" applyProtection="1"/>
    <xf numFmtId="0" fontId="35" fillId="7" borderId="5" xfId="49" applyFont="1" applyFill="1" applyBorder="1" applyAlignment="1" applyProtection="1">
      <alignment horizontal="center" vertical="center" wrapText="1"/>
    </xf>
    <xf numFmtId="0" fontId="35" fillId="0" borderId="5" xfId="36" applyFont="1" applyFill="1" applyBorder="1" applyAlignment="1" applyProtection="1">
      <alignment horizontal="center" vertical="center" wrapText="1"/>
    </xf>
    <xf numFmtId="0" fontId="45" fillId="7" borderId="7" xfId="44" applyFont="1" applyFill="1" applyBorder="1" applyAlignment="1" applyProtection="1">
      <alignment horizontal="center" vertical="center"/>
    </xf>
    <xf numFmtId="0" fontId="1" fillId="11" borderId="8" xfId="49" applyFont="1" applyFill="1" applyBorder="1" applyAlignment="1" applyProtection="1">
      <alignment vertical="center" wrapText="1"/>
    </xf>
    <xf numFmtId="49" fontId="30" fillId="11" borderId="8" xfId="37" applyFont="1" applyFill="1" applyBorder="1" applyAlignment="1" applyProtection="1">
      <alignment horizontal="left" vertical="center"/>
    </xf>
    <xf numFmtId="0" fontId="35" fillId="7" borderId="0" xfId="42" applyNumberFormat="1" applyFont="1" applyFill="1" applyBorder="1" applyAlignment="1">
      <alignment vertical="center" wrapText="1"/>
    </xf>
    <xf numFmtId="0" fontId="0" fillId="0" borderId="0" xfId="0" applyAlignment="1" applyProtection="1">
      <alignment vertical="top"/>
    </xf>
    <xf numFmtId="49" fontId="1" fillId="0" borderId="0" xfId="37" applyProtection="1">
      <alignment vertical="top"/>
    </xf>
    <xf numFmtId="49" fontId="35" fillId="0" borderId="0" xfId="37" applyFont="1" applyBorder="1">
      <alignment vertical="top"/>
    </xf>
    <xf numFmtId="0" fontId="38" fillId="0" borderId="0" xfId="51" applyFont="1" applyBorder="1" applyProtection="1"/>
    <xf numFmtId="49" fontId="35" fillId="0" borderId="0" xfId="37" applyFont="1" applyBorder="1" applyAlignment="1">
      <alignment vertical="center"/>
    </xf>
    <xf numFmtId="0" fontId="35" fillId="0" borderId="6" xfId="37" applyNumberFormat="1" applyFont="1" applyBorder="1" applyAlignment="1">
      <alignment vertical="center"/>
    </xf>
    <xf numFmtId="0" fontId="1" fillId="0" borderId="0" xfId="51" applyFont="1" applyBorder="1" applyProtection="1"/>
    <xf numFmtId="0" fontId="36" fillId="0" borderId="9" xfId="55" applyFont="1" applyBorder="1" applyAlignment="1">
      <alignment vertical="center"/>
    </xf>
    <xf numFmtId="0" fontId="36" fillId="0" borderId="6" xfId="55" applyFont="1" applyBorder="1" applyAlignment="1">
      <alignment vertical="center"/>
    </xf>
    <xf numFmtId="0" fontId="46" fillId="0" borderId="0" xfId="55" applyNumberFormat="1" applyFont="1" applyFill="1" applyBorder="1" applyAlignment="1" applyProtection="1">
      <alignment horizontal="left" vertical="center"/>
    </xf>
    <xf numFmtId="0" fontId="35" fillId="0" borderId="0" xfId="37" applyNumberFormat="1" applyFont="1" applyAlignment="1" applyProtection="1">
      <alignment vertical="top"/>
    </xf>
    <xf numFmtId="0" fontId="35" fillId="0" borderId="0" xfId="37" applyNumberFormat="1" applyFont="1" applyAlignment="1">
      <alignment vertical="top"/>
    </xf>
    <xf numFmtId="0" fontId="31" fillId="0" borderId="0" xfId="0" applyNumberFormat="1" applyFont="1">
      <alignment horizontal="left" vertical="center"/>
    </xf>
    <xf numFmtId="49" fontId="35" fillId="0" borderId="0" xfId="42" applyFont="1" applyFill="1" applyBorder="1" applyAlignment="1" applyProtection="1">
      <alignment vertical="top" wrapText="1"/>
    </xf>
    <xf numFmtId="0" fontId="43" fillId="0" borderId="0" xfId="42" applyNumberFormat="1" applyFont="1" applyFill="1" applyBorder="1" applyAlignment="1" applyProtection="1">
      <alignment horizontal="left" vertical="top" wrapText="1"/>
    </xf>
    <xf numFmtId="49" fontId="35" fillId="0" borderId="10" xfId="42" applyFont="1" applyFill="1" applyBorder="1" applyAlignment="1" applyProtection="1">
      <alignment vertical="top" wrapText="1"/>
    </xf>
    <xf numFmtId="49" fontId="43" fillId="0" borderId="11" xfId="42" applyFont="1" applyFill="1" applyBorder="1" applyAlignment="1" applyProtection="1">
      <alignment wrapText="1"/>
    </xf>
    <xf numFmtId="49" fontId="43" fillId="0" borderId="9" xfId="42" applyFont="1" applyFill="1" applyBorder="1" applyAlignment="1" applyProtection="1">
      <alignment wrapText="1"/>
    </xf>
    <xf numFmtId="49" fontId="43" fillId="7" borderId="11" xfId="42" applyFont="1" applyFill="1" applyBorder="1" applyAlignment="1">
      <alignment wrapText="1"/>
    </xf>
    <xf numFmtId="49" fontId="43" fillId="7" borderId="9" xfId="42" applyFont="1" applyFill="1" applyBorder="1" applyAlignment="1">
      <alignment wrapText="1"/>
    </xf>
    <xf numFmtId="49" fontId="47" fillId="7" borderId="9" xfId="42" applyFont="1" applyFill="1" applyBorder="1" applyAlignment="1" applyProtection="1">
      <alignment vertical="center" wrapText="1"/>
    </xf>
    <xf numFmtId="49" fontId="40" fillId="0" borderId="10" xfId="42" applyFont="1" applyFill="1" applyBorder="1" applyAlignment="1" applyProtection="1">
      <alignment wrapText="1"/>
    </xf>
    <xf numFmtId="49" fontId="41" fillId="0" borderId="0" xfId="42" applyFont="1" applyFill="1" applyBorder="1" applyAlignment="1" applyProtection="1">
      <alignment horizontal="left" vertical="center" wrapText="1"/>
    </xf>
    <xf numFmtId="49" fontId="43" fillId="7" borderId="10" xfId="42" applyFont="1" applyFill="1" applyBorder="1" applyAlignment="1">
      <alignment wrapText="1"/>
    </xf>
    <xf numFmtId="49" fontId="47" fillId="7" borderId="0" xfId="42" applyFont="1" applyFill="1" applyBorder="1" applyAlignment="1" applyProtection="1">
      <alignment vertical="center" wrapText="1"/>
    </xf>
    <xf numFmtId="49" fontId="47" fillId="7" borderId="0" xfId="42" applyFont="1" applyFill="1" applyBorder="1" applyAlignment="1" applyProtection="1">
      <alignment horizontal="center" vertical="center" wrapText="1"/>
    </xf>
    <xf numFmtId="49" fontId="41" fillId="7" borderId="10" xfId="42" applyFont="1" applyFill="1" applyBorder="1" applyAlignment="1">
      <alignment horizontal="left" vertical="center" wrapText="1"/>
    </xf>
    <xf numFmtId="49" fontId="41" fillId="7" borderId="6" xfId="42" applyFont="1" applyFill="1" applyBorder="1" applyAlignment="1">
      <alignment horizontal="left" vertical="center" wrapText="1"/>
    </xf>
    <xf numFmtId="49" fontId="48" fillId="9" borderId="11" xfId="41" applyNumberFormat="1" applyFont="1" applyFill="1" applyBorder="1" applyAlignment="1" applyProtection="1">
      <alignment horizontal="center" vertical="center" wrapText="1"/>
    </xf>
    <xf numFmtId="49" fontId="35" fillId="12" borderId="11" xfId="41" applyNumberFormat="1" applyFont="1" applyFill="1" applyBorder="1" applyAlignment="1" applyProtection="1">
      <alignment horizontal="center" vertical="center" wrapText="1"/>
      <protection locked="0"/>
    </xf>
    <xf numFmtId="49" fontId="48" fillId="8" borderId="11" xfId="41" applyNumberFormat="1" applyFont="1" applyFill="1" applyBorder="1" applyAlignment="1" applyProtection="1">
      <alignment horizontal="center" vertical="center" wrapText="1"/>
    </xf>
    <xf numFmtId="49" fontId="35" fillId="0" borderId="11" xfId="41" applyNumberFormat="1" applyFont="1" applyFill="1" applyBorder="1" applyAlignment="1" applyProtection="1">
      <alignment horizontal="center" vertical="center" wrapText="1"/>
    </xf>
    <xf numFmtId="49" fontId="40" fillId="0" borderId="12" xfId="42" applyFont="1" applyFill="1" applyBorder="1" applyAlignment="1" applyProtection="1">
      <alignment wrapText="1"/>
    </xf>
    <xf numFmtId="49" fontId="41" fillId="0" borderId="6" xfId="42" applyFont="1" applyFill="1" applyBorder="1" applyAlignment="1" applyProtection="1">
      <alignment horizontal="left" vertical="center" wrapText="1"/>
    </xf>
    <xf numFmtId="49" fontId="41" fillId="7" borderId="12" xfId="42" applyFont="1" applyFill="1" applyBorder="1" applyAlignment="1">
      <alignment horizontal="left" vertical="center" wrapText="1"/>
    </xf>
    <xf numFmtId="49" fontId="47" fillId="7" borderId="6" xfId="42" applyFont="1" applyFill="1" applyBorder="1" applyAlignment="1" applyProtection="1">
      <alignment vertical="center" wrapText="1"/>
    </xf>
    <xf numFmtId="0" fontId="20" fillId="0" borderId="0" xfId="46" applyFont="1" applyBorder="1" applyAlignment="1" applyProtection="1">
      <alignment vertical="center" wrapText="1"/>
    </xf>
    <xf numFmtId="0" fontId="1" fillId="0" borderId="0" xfId="47" applyFont="1" applyBorder="1" applyAlignment="1" applyProtection="1">
      <alignment horizontal="right" vertical="center"/>
    </xf>
    <xf numFmtId="0" fontId="23" fillId="7" borderId="9" xfId="48" applyFont="1" applyFill="1" applyBorder="1" applyAlignment="1" applyProtection="1">
      <alignment vertical="center" wrapText="1"/>
    </xf>
    <xf numFmtId="0" fontId="21" fillId="7" borderId="10" xfId="48" applyFont="1" applyFill="1" applyBorder="1" applyAlignment="1" applyProtection="1">
      <alignment vertical="center" wrapText="1"/>
    </xf>
    <xf numFmtId="0" fontId="48" fillId="8" borderId="11" xfId="47" applyFont="1" applyFill="1" applyBorder="1" applyAlignment="1" applyProtection="1">
      <alignment horizontal="center" vertical="center"/>
    </xf>
    <xf numFmtId="0" fontId="23" fillId="7" borderId="9" xfId="54" applyNumberFormat="1" applyFont="1" applyFill="1" applyBorder="1" applyAlignment="1" applyProtection="1">
      <alignment horizontal="center" wrapText="1"/>
    </xf>
    <xf numFmtId="0" fontId="23" fillId="7" borderId="10" xfId="48" applyFont="1" applyFill="1" applyBorder="1" applyAlignment="1" applyProtection="1">
      <alignment horizontal="left" vertical="center" wrapText="1"/>
    </xf>
    <xf numFmtId="14" fontId="23" fillId="7" borderId="10" xfId="54" applyNumberFormat="1" applyFont="1" applyFill="1" applyBorder="1" applyAlignment="1" applyProtection="1">
      <alignment horizontal="center" vertical="center" wrapText="1"/>
    </xf>
    <xf numFmtId="49" fontId="48" fillId="8" borderId="11" xfId="47" applyNumberFormat="1" applyFont="1" applyFill="1" applyBorder="1" applyAlignment="1" applyProtection="1">
      <alignment horizontal="center" vertical="center" wrapText="1"/>
    </xf>
    <xf numFmtId="0" fontId="23" fillId="7" borderId="10" xfId="46" applyFont="1" applyFill="1" applyBorder="1" applyAlignment="1" applyProtection="1">
      <alignment horizontal="center" vertical="center" wrapText="1"/>
    </xf>
    <xf numFmtId="49" fontId="23" fillId="7" borderId="9" xfId="54" applyNumberFormat="1" applyFont="1" applyFill="1" applyBorder="1" applyAlignment="1" applyProtection="1">
      <alignment horizontal="center" vertical="center" wrapText="1"/>
    </xf>
    <xf numFmtId="49" fontId="1" fillId="12" borderId="11" xfId="47" applyNumberFormat="1" applyFont="1" applyFill="1" applyBorder="1" applyAlignment="1" applyProtection="1">
      <alignment horizontal="center" vertical="center" wrapText="1"/>
      <protection locked="0"/>
    </xf>
    <xf numFmtId="0" fontId="36" fillId="0" borderId="9" xfId="55" applyFont="1" applyFill="1" applyBorder="1" applyAlignment="1" applyProtection="1">
      <alignment vertical="center"/>
    </xf>
    <xf numFmtId="0" fontId="36" fillId="0" borderId="9" xfId="55" applyFont="1" applyFill="1" applyBorder="1" applyAlignment="1" applyProtection="1">
      <alignment vertical="center" wrapText="1"/>
    </xf>
    <xf numFmtId="0" fontId="35" fillId="0" borderId="9" xfId="51" applyFont="1" applyFill="1" applyBorder="1" applyAlignment="1" applyProtection="1">
      <alignment vertical="center"/>
    </xf>
    <xf numFmtId="0" fontId="35" fillId="0" borderId="0" xfId="37" applyNumberFormat="1" applyFont="1" applyBorder="1" applyAlignment="1">
      <alignment vertical="center"/>
    </xf>
    <xf numFmtId="0" fontId="35" fillId="0" borderId="9" xfId="51" applyFont="1" applyBorder="1" applyProtection="1"/>
    <xf numFmtId="49" fontId="35" fillId="0" borderId="0" xfId="37" applyFont="1" applyBorder="1" applyAlignment="1">
      <alignment horizontal="right" vertical="top"/>
    </xf>
    <xf numFmtId="49" fontId="35" fillId="0" borderId="0" xfId="37" applyFont="1" applyBorder="1" applyAlignment="1">
      <alignment horizontal="right" vertical="center"/>
    </xf>
    <xf numFmtId="0" fontId="1" fillId="0" borderId="9" xfId="51" applyFont="1" applyFill="1" applyBorder="1" applyAlignment="1" applyProtection="1">
      <alignment vertical="center"/>
    </xf>
    <xf numFmtId="0" fontId="1" fillId="0" borderId="0" xfId="51" applyFont="1" applyBorder="1" applyAlignment="1" applyProtection="1">
      <alignment vertical="center"/>
    </xf>
    <xf numFmtId="0" fontId="1" fillId="0" borderId="9" xfId="51" applyFont="1" applyBorder="1" applyProtection="1"/>
    <xf numFmtId="49" fontId="1" fillId="0" borderId="0" xfId="37" applyFont="1" applyBorder="1" applyAlignment="1">
      <alignment horizontal="right" vertical="top"/>
    </xf>
    <xf numFmtId="0" fontId="35" fillId="0" borderId="0" xfId="51" applyFont="1" applyBorder="1" applyAlignment="1" applyProtection="1">
      <alignment vertical="center"/>
    </xf>
    <xf numFmtId="0" fontId="35" fillId="0" borderId="0" xfId="52" applyFont="1" applyBorder="1" applyProtection="1"/>
    <xf numFmtId="0" fontId="35" fillId="0" borderId="9" xfId="52" applyFont="1" applyBorder="1" applyProtection="1"/>
    <xf numFmtId="0" fontId="35" fillId="0" borderId="11" xfId="52" applyFont="1" applyFill="1" applyBorder="1" applyAlignment="1" applyProtection="1">
      <alignment horizontal="center" vertical="center" wrapText="1"/>
    </xf>
    <xf numFmtId="0" fontId="35" fillId="7" borderId="13" xfId="44" applyFont="1" applyFill="1" applyBorder="1" applyAlignment="1" applyProtection="1">
      <alignment horizontal="center" vertical="center"/>
    </xf>
    <xf numFmtId="0" fontId="49" fillId="0" borderId="0" xfId="38" applyFont="1"/>
    <xf numFmtId="0" fontId="50" fillId="0" borderId="0" xfId="38" applyFont="1" applyAlignment="1">
      <alignment vertical="center"/>
    </xf>
    <xf numFmtId="0" fontId="49" fillId="13" borderId="0" xfId="38" applyFont="1" applyFill="1" applyProtection="1"/>
    <xf numFmtId="0" fontId="49" fillId="0" borderId="0" xfId="38" applyFont="1" applyBorder="1"/>
    <xf numFmtId="0" fontId="51" fillId="7" borderId="0" xfId="44" applyFont="1" applyFill="1" applyBorder="1" applyAlignment="1" applyProtection="1">
      <alignment horizontal="center" vertical="center"/>
    </xf>
    <xf numFmtId="0" fontId="43" fillId="0" borderId="0" xfId="46" applyFont="1" applyAlignment="1" applyProtection="1">
      <alignment vertical="center" wrapText="1"/>
    </xf>
    <xf numFmtId="49" fontId="1" fillId="0" borderId="0" xfId="37" applyFont="1" applyProtection="1">
      <alignment vertical="top"/>
    </xf>
    <xf numFmtId="49" fontId="0" fillId="0" borderId="0" xfId="37" applyFont="1" applyProtection="1">
      <alignment vertical="top"/>
    </xf>
    <xf numFmtId="0" fontId="20" fillId="0" borderId="0" xfId="51" applyFont="1" applyProtection="1"/>
    <xf numFmtId="0" fontId="23" fillId="0" borderId="0" xfId="51" applyFont="1" applyProtection="1"/>
    <xf numFmtId="0" fontId="23" fillId="0" borderId="0" xfId="51" applyFont="1" applyBorder="1" applyProtection="1"/>
    <xf numFmtId="49" fontId="0" fillId="12" borderId="11" xfId="47" applyNumberFormat="1" applyFont="1" applyFill="1" applyBorder="1" applyAlignment="1" applyProtection="1">
      <alignment horizontal="center" vertical="center" wrapText="1"/>
      <protection locked="0"/>
    </xf>
    <xf numFmtId="0" fontId="35" fillId="7" borderId="0" xfId="47" applyFont="1" applyFill="1" applyBorder="1" applyAlignment="1" applyProtection="1">
      <alignment horizontal="right" vertical="center" wrapText="1" indent="1"/>
    </xf>
    <xf numFmtId="0" fontId="1" fillId="0" borderId="0" xfId="40">
      <alignment horizontal="left" vertical="center"/>
    </xf>
    <xf numFmtId="49" fontId="1" fillId="0" borderId="0" xfId="43" applyNumberFormat="1" applyFont="1" applyProtection="1">
      <alignment vertical="top"/>
    </xf>
    <xf numFmtId="0" fontId="0" fillId="14" borderId="11" xfId="48" applyNumberFormat="1" applyFont="1" applyFill="1" applyBorder="1" applyAlignment="1" applyProtection="1">
      <alignment horizontal="center" vertical="center" wrapText="1"/>
    </xf>
    <xf numFmtId="0" fontId="58" fillId="0" borderId="0" xfId="46" applyFont="1" applyAlignment="1" applyProtection="1">
      <alignment vertical="center" wrapText="1"/>
    </xf>
    <xf numFmtId="0" fontId="53" fillId="0" borderId="9" xfId="47" applyNumberFormat="1" applyFont="1" applyFill="1" applyBorder="1" applyAlignment="1" applyProtection="1">
      <alignment horizontal="center" vertical="top" wrapText="1"/>
    </xf>
    <xf numFmtId="0" fontId="35" fillId="12" borderId="11" xfId="47" applyFont="1" applyFill="1" applyBorder="1" applyAlignment="1" applyProtection="1">
      <alignment horizontal="center" vertical="center"/>
      <protection locked="0"/>
    </xf>
    <xf numFmtId="0" fontId="1" fillId="7" borderId="14" xfId="47" applyFont="1" applyFill="1" applyBorder="1" applyAlignment="1" applyProtection="1">
      <alignment horizontal="right" vertical="center" wrapText="1" indent="1"/>
    </xf>
    <xf numFmtId="0" fontId="23" fillId="0" borderId="0" xfId="46" applyFont="1" applyBorder="1" applyAlignment="1" applyProtection="1">
      <alignment vertical="center" wrapText="1"/>
    </xf>
    <xf numFmtId="0" fontId="23" fillId="0" borderId="4" xfId="46" applyFont="1" applyBorder="1" applyAlignment="1" applyProtection="1">
      <alignment vertical="center" wrapText="1"/>
    </xf>
    <xf numFmtId="0" fontId="23" fillId="0" borderId="14" xfId="46" applyFont="1" applyBorder="1" applyAlignment="1" applyProtection="1">
      <alignment vertical="center" wrapText="1"/>
    </xf>
    <xf numFmtId="49" fontId="54" fillId="0" borderId="4" xfId="0" applyNumberFormat="1" applyFont="1" applyFill="1" applyBorder="1" applyAlignment="1" applyProtection="1">
      <alignment horizontal="left"/>
    </xf>
    <xf numFmtId="49" fontId="54" fillId="0" borderId="14" xfId="0" applyNumberFormat="1" applyFont="1" applyFill="1" applyBorder="1" applyAlignment="1" applyProtection="1">
      <alignment horizontal="left" vertical="center"/>
    </xf>
    <xf numFmtId="0" fontId="0" fillId="7" borderId="9" xfId="47" applyFont="1" applyFill="1" applyBorder="1" applyAlignment="1" applyProtection="1">
      <alignment horizontal="center" vertical="center" wrapText="1"/>
    </xf>
    <xf numFmtId="49" fontId="23" fillId="7" borderId="4" xfId="54" applyNumberFormat="1" applyFont="1" applyFill="1" applyBorder="1" applyAlignment="1" applyProtection="1">
      <alignment horizontal="center" vertical="center" wrapText="1"/>
    </xf>
    <xf numFmtId="14" fontId="23" fillId="7" borderId="4" xfId="54" applyNumberFormat="1" applyFont="1" applyFill="1" applyBorder="1" applyAlignment="1" applyProtection="1">
      <alignment horizontal="center" vertical="center" wrapText="1"/>
    </xf>
    <xf numFmtId="49" fontId="0" fillId="8" borderId="5" xfId="47" applyNumberFormat="1" applyFont="1" applyFill="1" applyBorder="1" applyAlignment="1" applyProtection="1">
      <alignment horizontal="center" vertical="center" wrapText="1"/>
    </xf>
    <xf numFmtId="0" fontId="36" fillId="0" borderId="0" xfId="55" applyNumberFormat="1" applyFont="1" applyFill="1" applyBorder="1" applyAlignment="1" applyProtection="1">
      <alignment horizontal="left" vertical="center"/>
    </xf>
    <xf numFmtId="49" fontId="1" fillId="0" borderId="0" xfId="45">
      <alignment vertical="top"/>
    </xf>
    <xf numFmtId="0" fontId="74" fillId="0" borderId="0" xfId="51" applyFont="1" applyProtection="1"/>
    <xf numFmtId="0" fontId="2" fillId="0" borderId="0" xfId="51" applyFont="1" applyProtection="1"/>
    <xf numFmtId="0" fontId="2" fillId="0" borderId="0" xfId="51" applyFont="1" applyBorder="1" applyProtection="1"/>
    <xf numFmtId="0" fontId="27" fillId="0" borderId="11" xfId="51" applyFont="1" applyBorder="1" applyAlignment="1" applyProtection="1">
      <alignment horizontal="center" vertical="center" wrapText="1"/>
    </xf>
    <xf numFmtId="0" fontId="27" fillId="0" borderId="7" xfId="51" applyFont="1" applyBorder="1" applyAlignment="1" applyProtection="1">
      <alignment horizontal="center" vertical="center" wrapText="1"/>
    </xf>
    <xf numFmtId="0" fontId="41" fillId="0" borderId="0" xfId="51" applyFont="1" applyProtection="1"/>
    <xf numFmtId="0" fontId="41" fillId="0" borderId="0" xfId="51" applyFont="1" applyBorder="1" applyProtection="1"/>
    <xf numFmtId="0" fontId="39" fillId="0" borderId="11" xfId="51" applyFont="1" applyBorder="1" applyAlignment="1" applyProtection="1">
      <alignment horizontal="center" vertical="center" wrapText="1"/>
    </xf>
    <xf numFmtId="0" fontId="39" fillId="0" borderId="7" xfId="51" applyFont="1" applyBorder="1" applyAlignment="1" applyProtection="1">
      <alignment horizontal="center" vertical="center" wrapText="1"/>
    </xf>
    <xf numFmtId="0" fontId="35" fillId="0" borderId="10" xfId="52" applyFont="1" applyBorder="1" applyProtection="1"/>
    <xf numFmtId="0" fontId="39" fillId="0" borderId="11" xfId="52" applyFont="1" applyBorder="1" applyAlignment="1" applyProtection="1">
      <alignment horizontal="center" vertical="center"/>
    </xf>
    <xf numFmtId="4" fontId="35" fillId="0" borderId="11" xfId="37" applyNumberFormat="1" applyFont="1" applyFill="1" applyBorder="1" applyAlignment="1">
      <alignment horizontal="center" vertical="center" wrapText="1"/>
    </xf>
    <xf numFmtId="170" fontId="35" fillId="0" borderId="11" xfId="37" applyNumberFormat="1" applyFont="1" applyFill="1" applyBorder="1" applyAlignment="1" applyProtection="1">
      <alignment horizontal="right" vertical="center" wrapText="1"/>
    </xf>
    <xf numFmtId="0" fontId="35" fillId="0" borderId="11" xfId="51" applyFont="1" applyBorder="1" applyAlignment="1" applyProtection="1">
      <alignment horizontal="center" vertical="center" wrapText="1"/>
    </xf>
    <xf numFmtId="0" fontId="35" fillId="0" borderId="11" xfId="52" applyFont="1" applyBorder="1" applyAlignment="1" applyProtection="1">
      <alignment horizontal="center" vertical="center"/>
    </xf>
    <xf numFmtId="0" fontId="2" fillId="0" borderId="0" xfId="0" applyFont="1" applyFill="1" applyBorder="1" applyAlignment="1" applyProtection="1">
      <alignment horizontal="left" vertical="center"/>
    </xf>
    <xf numFmtId="0" fontId="0" fillId="0" borderId="0" xfId="0">
      <alignment horizontal="left" vertical="center"/>
    </xf>
    <xf numFmtId="2" fontId="75" fillId="0" borderId="0" xfId="47" applyNumberFormat="1" applyFont="1" applyFill="1" applyBorder="1" applyAlignment="1" applyProtection="1">
      <alignment horizontal="center" vertical="center"/>
    </xf>
    <xf numFmtId="49" fontId="58" fillId="0" borderId="0" xfId="46" applyNumberFormat="1" applyFont="1" applyAlignment="1" applyProtection="1">
      <alignment vertical="center" wrapText="1"/>
    </xf>
    <xf numFmtId="49" fontId="0" fillId="0" borderId="0" xfId="48" applyNumberFormat="1" applyFont="1" applyAlignment="1" applyProtection="1">
      <alignment vertical="center"/>
    </xf>
    <xf numFmtId="49" fontId="0" fillId="0" borderId="0" xfId="48" applyNumberFormat="1" applyFont="1" applyFill="1" applyAlignment="1" applyProtection="1">
      <alignment vertical="center"/>
    </xf>
    <xf numFmtId="0" fontId="23" fillId="7" borderId="10" xfId="46" applyFont="1" applyFill="1" applyBorder="1" applyAlignment="1" applyProtection="1">
      <alignment horizontal="left" vertical="center"/>
    </xf>
    <xf numFmtId="49" fontId="54" fillId="0" borderId="4" xfId="0" applyNumberFormat="1" applyFont="1" applyFill="1" applyBorder="1" applyAlignment="1" applyProtection="1">
      <alignment horizontal="left" vertical="center"/>
    </xf>
    <xf numFmtId="49" fontId="1" fillId="7" borderId="5" xfId="47" applyNumberFormat="1" applyFont="1" applyFill="1" applyBorder="1" applyAlignment="1" applyProtection="1">
      <alignment horizontal="center" vertical="center" wrapText="1"/>
    </xf>
    <xf numFmtId="49" fontId="1" fillId="0" borderId="11" xfId="37" applyFont="1" applyFill="1" applyBorder="1" applyAlignment="1" applyProtection="1">
      <alignment horizontal="center" vertical="center" wrapText="1"/>
    </xf>
    <xf numFmtId="49" fontId="1" fillId="0" borderId="7" xfId="37" applyFont="1" applyFill="1" applyBorder="1" applyAlignment="1" applyProtection="1">
      <alignment horizontal="center" vertical="center" wrapText="1"/>
    </xf>
    <xf numFmtId="49" fontId="35" fillId="0" borderId="11" xfId="37" applyFont="1" applyFill="1" applyBorder="1" applyAlignment="1" applyProtection="1">
      <alignment horizontal="center" vertical="center" wrapText="1"/>
    </xf>
    <xf numFmtId="49" fontId="35" fillId="0" borderId="7" xfId="37" applyFont="1" applyFill="1" applyBorder="1" applyAlignment="1" applyProtection="1">
      <alignment horizontal="center" vertical="center" wrapText="1"/>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0" fontId="58" fillId="7" borderId="10" xfId="48" applyFont="1" applyFill="1" applyBorder="1" applyAlignment="1" applyProtection="1">
      <alignment horizontal="center" vertical="center" wrapText="1"/>
    </xf>
    <xf numFmtId="0" fontId="58" fillId="7" borderId="0" xfId="54" applyNumberFormat="1" applyFont="1" applyFill="1" applyBorder="1" applyAlignment="1" applyProtection="1">
      <alignment horizontal="center" vertical="center" wrapText="1"/>
    </xf>
    <xf numFmtId="49" fontId="35" fillId="2" borderId="5" xfId="44" applyNumberFormat="1" applyFont="1" applyFill="1" applyBorder="1" applyAlignment="1" applyProtection="1">
      <alignment horizontal="left" vertical="center" wrapText="1"/>
      <protection locked="0"/>
    </xf>
    <xf numFmtId="49" fontId="35" fillId="0" borderId="11" xfId="37" applyFont="1" applyFill="1" applyBorder="1" applyAlignment="1" applyProtection="1">
      <alignment horizontal="center" vertical="center" wrapText="1"/>
    </xf>
    <xf numFmtId="49" fontId="0" fillId="12" borderId="11" xfId="48" applyNumberFormat="1" applyFont="1" applyFill="1" applyBorder="1" applyAlignment="1" applyProtection="1">
      <alignment horizontal="center" vertical="center" wrapText="1"/>
      <protection locked="0"/>
    </xf>
    <xf numFmtId="49" fontId="1" fillId="0" borderId="11" xfId="37" applyFont="1" applyFill="1" applyBorder="1" applyAlignment="1">
      <alignment horizontal="center" vertical="center" wrapText="1"/>
    </xf>
    <xf numFmtId="0" fontId="1" fillId="0" borderId="11" xfId="37" applyNumberFormat="1" applyFont="1" applyFill="1" applyBorder="1" applyAlignment="1">
      <alignment horizontal="left" vertical="center" wrapText="1" indent="1"/>
    </xf>
    <xf numFmtId="0" fontId="1" fillId="0" borderId="11" xfId="37" applyNumberFormat="1" applyFont="1" applyFill="1" applyBorder="1" applyAlignment="1" applyProtection="1">
      <alignment horizontal="left" vertical="center" wrapText="1" indent="1"/>
    </xf>
    <xf numFmtId="0" fontId="35" fillId="0" borderId="11" xfId="37" applyNumberFormat="1" applyFont="1" applyBorder="1" applyAlignment="1">
      <alignment horizontal="left" vertical="center" wrapText="1" indent="1"/>
    </xf>
    <xf numFmtId="0" fontId="35" fillId="0" borderId="11" xfId="37" applyNumberFormat="1" applyFont="1" applyBorder="1" applyAlignment="1">
      <alignment horizontal="left" vertical="center" wrapText="1" indent="2"/>
    </xf>
    <xf numFmtId="0" fontId="35" fillId="0" borderId="11" xfId="37" applyNumberFormat="1" applyFont="1" applyFill="1" applyBorder="1" applyAlignment="1" applyProtection="1">
      <alignment horizontal="left" vertical="center" wrapText="1" indent="1"/>
    </xf>
    <xf numFmtId="0" fontId="1" fillId="47" borderId="11" xfId="37" applyNumberFormat="1" applyFont="1" applyFill="1" applyBorder="1" applyAlignment="1">
      <alignment vertical="center" wrapText="1"/>
    </xf>
    <xf numFmtId="0" fontId="35" fillId="47" borderId="11" xfId="37" applyNumberFormat="1" applyFont="1" applyFill="1" applyBorder="1" applyAlignment="1" applyProtection="1">
      <alignment vertical="center" wrapText="1"/>
    </xf>
    <xf numFmtId="49" fontId="1" fillId="47" borderId="11" xfId="37" applyFont="1" applyFill="1" applyBorder="1" applyAlignment="1">
      <alignment horizontal="center" vertical="center" wrapText="1"/>
    </xf>
    <xf numFmtId="0" fontId="35" fillId="47" borderId="11" xfId="37" applyNumberFormat="1" applyFont="1" applyFill="1" applyBorder="1" applyAlignment="1">
      <alignment vertical="center" wrapText="1"/>
    </xf>
    <xf numFmtId="49" fontId="35" fillId="47" borderId="11" xfId="37" applyFont="1" applyFill="1" applyBorder="1" applyAlignment="1">
      <alignment horizontal="center" vertical="center" wrapText="1"/>
    </xf>
    <xf numFmtId="0" fontId="35" fillId="47" borderId="11" xfId="37" applyNumberFormat="1" applyFont="1" applyFill="1" applyBorder="1" applyAlignment="1">
      <alignment horizontal="left" vertical="center" wrapText="1"/>
    </xf>
    <xf numFmtId="49" fontId="35" fillId="47" borderId="11" xfId="37" applyFont="1" applyFill="1" applyBorder="1" applyAlignment="1" applyProtection="1">
      <alignment horizontal="center" vertical="center" wrapText="1"/>
    </xf>
    <xf numFmtId="0" fontId="35" fillId="47" borderId="13" xfId="37" applyNumberFormat="1" applyFont="1" applyFill="1" applyBorder="1" applyAlignment="1" applyProtection="1">
      <alignment vertical="center" wrapText="1"/>
    </xf>
    <xf numFmtId="49" fontId="35" fillId="47" borderId="13" xfId="37" applyFont="1" applyFill="1" applyBorder="1" applyAlignment="1" applyProtection="1">
      <alignment horizontal="center" vertical="center" wrapText="1"/>
    </xf>
    <xf numFmtId="171" fontId="35" fillId="0" borderId="11" xfId="37" applyNumberFormat="1" applyFont="1" applyFill="1" applyBorder="1" applyAlignment="1" applyProtection="1">
      <alignment horizontal="right" vertical="center" wrapText="1"/>
    </xf>
    <xf numFmtId="0" fontId="35" fillId="0" borderId="11" xfId="37" applyNumberFormat="1" applyFont="1" applyBorder="1" applyAlignment="1" applyProtection="1">
      <alignment vertical="center" wrapText="1"/>
    </xf>
    <xf numFmtId="49" fontId="35" fillId="0" borderId="11" xfId="37" applyFont="1" applyBorder="1" applyAlignment="1" applyProtection="1">
      <alignment horizontal="center" vertical="center" wrapText="1"/>
    </xf>
    <xf numFmtId="4" fontId="35" fillId="0" borderId="11" xfId="37" applyNumberFormat="1" applyFont="1" applyFill="1" applyBorder="1" applyAlignment="1" applyProtection="1">
      <alignment horizontal="center" vertical="center" wrapText="1"/>
    </xf>
    <xf numFmtId="168" fontId="35" fillId="8" borderId="11" xfId="51" applyNumberFormat="1" applyFont="1" applyFill="1" applyBorder="1" applyAlignment="1" applyProtection="1">
      <alignment horizontal="right" vertical="center"/>
    </xf>
    <xf numFmtId="168" fontId="35" fillId="8" borderId="7" xfId="51" applyNumberFormat="1" applyFont="1" applyFill="1" applyBorder="1" applyAlignment="1" applyProtection="1">
      <alignment horizontal="right" vertical="center"/>
    </xf>
    <xf numFmtId="168" fontId="35" fillId="8" borderId="11" xfId="51" applyNumberFormat="1" applyFont="1" applyFill="1" applyBorder="1" applyAlignment="1" applyProtection="1">
      <alignment horizontal="right" vertical="center" wrapText="1"/>
    </xf>
    <xf numFmtId="168" fontId="35" fillId="8" borderId="7" xfId="51" applyNumberFormat="1" applyFont="1" applyFill="1" applyBorder="1" applyAlignment="1" applyProtection="1">
      <alignment horizontal="right" vertical="center" wrapText="1"/>
    </xf>
    <xf numFmtId="168" fontId="76" fillId="46" borderId="11" xfId="51" applyNumberFormat="1" applyFont="1" applyFill="1" applyBorder="1" applyAlignment="1" applyProtection="1">
      <alignment horizontal="right" vertical="center" wrapText="1"/>
      <protection locked="0"/>
    </xf>
    <xf numFmtId="168" fontId="76" fillId="46" borderId="7" xfId="51" applyNumberFormat="1" applyFont="1" applyFill="1" applyBorder="1" applyAlignment="1" applyProtection="1">
      <alignment horizontal="right" vertical="center" wrapText="1"/>
      <protection locked="0"/>
    </xf>
    <xf numFmtId="168" fontId="35" fillId="2" borderId="11" xfId="51" applyNumberFormat="1" applyFont="1" applyFill="1" applyBorder="1" applyAlignment="1" applyProtection="1">
      <alignment horizontal="right" vertical="center" wrapText="1"/>
      <protection locked="0"/>
    </xf>
    <xf numFmtId="168" fontId="35" fillId="2" borderId="7" xfId="51" applyNumberFormat="1" applyFont="1" applyFill="1" applyBorder="1" applyAlignment="1" applyProtection="1">
      <alignment horizontal="right" vertical="center" wrapText="1"/>
      <protection locked="0"/>
    </xf>
    <xf numFmtId="168" fontId="35" fillId="8" borderId="13" xfId="51" applyNumberFormat="1" applyFont="1" applyFill="1" applyBorder="1" applyAlignment="1" applyProtection="1">
      <alignment horizontal="right" vertical="center" wrapText="1"/>
    </xf>
    <xf numFmtId="168" fontId="35" fillId="8" borderId="5" xfId="51" applyNumberFormat="1" applyFont="1" applyFill="1" applyBorder="1" applyAlignment="1" applyProtection="1">
      <alignment horizontal="right" vertical="center" wrapText="1"/>
    </xf>
    <xf numFmtId="168" fontId="76" fillId="46" borderId="11" xfId="51" applyNumberFormat="1" applyFont="1" applyFill="1" applyBorder="1" applyAlignment="1" applyProtection="1">
      <alignment horizontal="right" vertical="center"/>
      <protection locked="0"/>
    </xf>
    <xf numFmtId="168" fontId="76" fillId="46" borderId="7" xfId="51" applyNumberFormat="1" applyFont="1" applyFill="1" applyBorder="1" applyAlignment="1" applyProtection="1">
      <alignment horizontal="right" vertical="center"/>
      <protection locked="0"/>
    </xf>
    <xf numFmtId="168" fontId="76" fillId="2" borderId="11" xfId="51" applyNumberFormat="1" applyFont="1" applyFill="1" applyBorder="1" applyAlignment="1" applyProtection="1">
      <alignment horizontal="right" vertical="center" wrapText="1"/>
      <protection locked="0"/>
    </xf>
    <xf numFmtId="168" fontId="76" fillId="2" borderId="7" xfId="51" applyNumberFormat="1" applyFont="1" applyFill="1" applyBorder="1" applyAlignment="1" applyProtection="1">
      <alignment horizontal="right" vertical="center" wrapText="1"/>
      <protection locked="0"/>
    </xf>
    <xf numFmtId="168" fontId="48" fillId="0" borderId="11" xfId="51" applyNumberFormat="1" applyFont="1" applyFill="1" applyBorder="1" applyAlignment="1" applyProtection="1">
      <alignment horizontal="center"/>
    </xf>
    <xf numFmtId="168" fontId="35" fillId="0" borderId="11" xfId="51" applyNumberFormat="1" applyFont="1" applyFill="1" applyBorder="1" applyAlignment="1" applyProtection="1">
      <alignment horizontal="right"/>
    </xf>
    <xf numFmtId="168" fontId="35" fillId="0" borderId="7" xfId="51" applyNumberFormat="1" applyFont="1" applyFill="1" applyBorder="1" applyAlignment="1" applyProtection="1">
      <alignment horizontal="right"/>
    </xf>
    <xf numFmtId="168" fontId="35" fillId="8" borderId="11" xfId="37" applyNumberFormat="1" applyFont="1" applyFill="1" applyBorder="1" applyAlignment="1" applyProtection="1">
      <alignment horizontal="right" vertical="center" wrapText="1"/>
    </xf>
    <xf numFmtId="168" fontId="35" fillId="2" borderId="11" xfId="37" applyNumberFormat="1" applyFont="1" applyFill="1" applyBorder="1" applyAlignment="1" applyProtection="1">
      <alignment horizontal="right" vertical="center" wrapText="1"/>
      <protection locked="0"/>
    </xf>
    <xf numFmtId="168" fontId="76" fillId="46" borderId="11" xfId="37" applyNumberFormat="1" applyFont="1" applyFill="1" applyBorder="1" applyAlignment="1" applyProtection="1">
      <alignment horizontal="right" vertical="center" wrapText="1"/>
      <protection locked="0"/>
    </xf>
    <xf numFmtId="168" fontId="76" fillId="46" borderId="5" xfId="51" applyNumberFormat="1" applyFont="1" applyFill="1" applyBorder="1" applyAlignment="1" applyProtection="1">
      <alignment horizontal="right" vertical="center"/>
      <protection locked="0"/>
    </xf>
    <xf numFmtId="0" fontId="35" fillId="0" borderId="11" xfId="37" applyNumberFormat="1" applyFont="1" applyFill="1" applyBorder="1" applyAlignment="1">
      <alignment horizontal="left" vertical="center" wrapText="1" indent="1"/>
    </xf>
    <xf numFmtId="49" fontId="35" fillId="0" borderId="11" xfId="37" applyFont="1" applyFill="1" applyBorder="1" applyAlignment="1">
      <alignment horizontal="center" vertical="center" wrapText="1"/>
    </xf>
    <xf numFmtId="168" fontId="76" fillId="8" borderId="11" xfId="51" applyNumberFormat="1" applyFont="1" applyFill="1" applyBorder="1" applyAlignment="1" applyProtection="1">
      <alignment horizontal="right" vertical="center" wrapText="1"/>
    </xf>
    <xf numFmtId="168" fontId="76" fillId="8" borderId="7" xfId="51" applyNumberFormat="1" applyFont="1" applyFill="1" applyBorder="1" applyAlignment="1" applyProtection="1">
      <alignment horizontal="right" vertical="center" wrapText="1"/>
    </xf>
    <xf numFmtId="168" fontId="76" fillId="2" borderId="11" xfId="37" applyNumberFormat="1" applyFont="1" applyFill="1" applyBorder="1" applyAlignment="1" applyProtection="1">
      <alignment horizontal="right" vertical="center" wrapText="1"/>
      <protection locked="0"/>
    </xf>
    <xf numFmtId="22" fontId="35" fillId="0" borderId="0" xfId="0" applyNumberFormat="1" applyFont="1" applyAlignment="1" applyProtection="1">
      <alignment horizontal="right" vertical="center" wrapText="1" indent="1"/>
    </xf>
    <xf numFmtId="0" fontId="0" fillId="0" borderId="0" xfId="103" applyFont="1">
      <alignment vertical="top"/>
    </xf>
    <xf numFmtId="0" fontId="0" fillId="12" borderId="25" xfId="0" applyFont="1" applyFill="1" applyBorder="1" applyAlignment="1" applyProtection="1">
      <alignment horizontal="left" vertical="center" wrapText="1" indent="1"/>
      <protection locked="0"/>
    </xf>
    <xf numFmtId="49" fontId="55" fillId="0" borderId="0" xfId="34" applyNumberFormat="1" applyBorder="1" applyProtection="1">
      <alignment vertical="top"/>
    </xf>
    <xf numFmtId="0" fontId="55" fillId="0" borderId="0" xfId="34" applyAlignment="1" applyProtection="1">
      <alignment horizontal="left" vertical="center"/>
    </xf>
    <xf numFmtId="0" fontId="43" fillId="0" borderId="0" xfId="23" applyFont="1" applyFill="1" applyBorder="1" applyAlignment="1" applyProtection="1">
      <alignment horizontal="left" vertical="top" wrapText="1"/>
    </xf>
    <xf numFmtId="49" fontId="43" fillId="0" borderId="0" xfId="16" applyNumberFormat="1" applyFont="1" applyBorder="1" applyAlignment="1" applyProtection="1">
      <alignment horizontal="left" vertical="center" wrapText="1" indent="1"/>
    </xf>
    <xf numFmtId="0" fontId="35" fillId="0" borderId="0" xfId="55" applyNumberFormat="1" applyFont="1" applyFill="1" applyBorder="1" applyAlignment="1" applyProtection="1">
      <alignment horizontal="left" vertical="top" wrapText="1"/>
    </xf>
    <xf numFmtId="0" fontId="55" fillId="7" borderId="0" xfId="34" applyNumberFormat="1" applyFill="1" applyBorder="1" applyAlignment="1" applyProtection="1">
      <alignment horizontal="left" vertical="center" wrapText="1"/>
    </xf>
    <xf numFmtId="0" fontId="41" fillId="0" borderId="0" xfId="42" applyNumberFormat="1" applyFont="1" applyFill="1" applyAlignment="1" applyProtection="1">
      <alignment horizontal="left" vertical="center" wrapText="1"/>
    </xf>
    <xf numFmtId="0" fontId="43" fillId="0" borderId="0" xfId="42" applyNumberFormat="1" applyFont="1" applyFill="1" applyAlignment="1" applyProtection="1">
      <alignment horizontal="left" vertical="center"/>
    </xf>
    <xf numFmtId="49" fontId="43" fillId="15" borderId="11" xfId="29" applyFont="1" applyFill="1" applyBorder="1" applyAlignment="1">
      <alignment horizontal="center" vertical="center" wrapText="1"/>
    </xf>
    <xf numFmtId="49" fontId="43" fillId="15" borderId="9" xfId="29" applyFont="1" applyFill="1" applyBorder="1" applyAlignment="1">
      <alignment horizontal="center" vertical="center" wrapText="1"/>
    </xf>
    <xf numFmtId="0" fontId="43" fillId="7" borderId="0" xfId="42" applyNumberFormat="1" applyFont="1" applyFill="1" applyBorder="1" applyAlignment="1" applyProtection="1">
      <alignment horizontal="justify" vertical="top" wrapText="1"/>
    </xf>
    <xf numFmtId="49" fontId="43" fillId="7" borderId="10" xfId="42" applyFont="1" applyFill="1" applyBorder="1" applyAlignment="1">
      <alignment vertical="center" wrapText="1"/>
    </xf>
    <xf numFmtId="49" fontId="43" fillId="7" borderId="0" xfId="42" applyFont="1" applyFill="1" applyBorder="1" applyAlignment="1">
      <alignment vertical="center" wrapText="1"/>
    </xf>
    <xf numFmtId="49" fontId="43" fillId="7" borderId="10" xfId="42" applyFont="1" applyFill="1" applyBorder="1" applyAlignment="1">
      <alignment horizontal="left" vertical="center" wrapText="1"/>
    </xf>
    <xf numFmtId="49" fontId="43" fillId="7" borderId="0" xfId="42" applyFont="1" applyFill="1" applyBorder="1" applyAlignment="1">
      <alignment horizontal="left" vertical="center" wrapText="1"/>
    </xf>
    <xf numFmtId="0" fontId="43" fillId="7" borderId="0" xfId="42" applyNumberFormat="1" applyFont="1" applyFill="1" applyBorder="1" applyAlignment="1">
      <alignment horizontal="justify" vertical="top" wrapText="1"/>
    </xf>
    <xf numFmtId="49" fontId="38" fillId="0" borderId="0" xfId="33" applyNumberFormat="1" applyFont="1" applyFill="1" applyBorder="1" applyAlignment="1" applyProtection="1">
      <alignment horizontal="left" vertical="top" wrapText="1"/>
    </xf>
    <xf numFmtId="0" fontId="0" fillId="0" borderId="0" xfId="0" applyFill="1" applyBorder="1" applyAlignment="1" applyProtection="1">
      <alignment horizontal="right" vertical="top" indent="1"/>
    </xf>
    <xf numFmtId="0" fontId="0" fillId="0" borderId="0" xfId="0" applyFill="1" applyBorder="1" applyAlignment="1" applyProtection="1">
      <alignment horizontal="right" vertical="center" indent="1"/>
    </xf>
    <xf numFmtId="0" fontId="43" fillId="7" borderId="0" xfId="42" applyNumberFormat="1" applyFont="1" applyFill="1" applyBorder="1" applyAlignment="1">
      <alignment horizontal="justify" vertical="center" wrapText="1"/>
    </xf>
    <xf numFmtId="49" fontId="43" fillId="7" borderId="0" xfId="42" applyFont="1" applyFill="1" applyBorder="1" applyAlignment="1">
      <alignment horizontal="left" wrapText="1"/>
    </xf>
    <xf numFmtId="49" fontId="43" fillId="7" borderId="0" xfId="42" applyFont="1" applyFill="1" applyBorder="1" applyAlignment="1">
      <alignment horizontal="justify" vertical="justify" wrapText="1"/>
    </xf>
    <xf numFmtId="0" fontId="23" fillId="0" borderId="0" xfId="0" applyFont="1" applyFill="1" applyBorder="1" applyAlignment="1" applyProtection="1">
      <alignment horizontal="right" vertical="center" wrapText="1" indent="1"/>
    </xf>
    <xf numFmtId="49" fontId="7" fillId="0" borderId="0" xfId="31" applyNumberFormat="1" applyFill="1" applyBorder="1" applyAlignment="1" applyProtection="1">
      <alignment horizontal="left" vertical="center" wrapText="1" indent="1"/>
    </xf>
    <xf numFmtId="0" fontId="23"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0" fillId="0" borderId="0" xfId="0">
      <alignment horizontal="left" vertical="center"/>
    </xf>
    <xf numFmtId="0" fontId="0" fillId="0" borderId="24" xfId="55" applyFont="1" applyBorder="1" applyAlignment="1">
      <alignment horizontal="center" vertical="center" wrapText="1"/>
    </xf>
    <xf numFmtId="0" fontId="1" fillId="0" borderId="24" xfId="55" applyFont="1" applyBorder="1" applyAlignment="1">
      <alignment horizontal="center" vertical="center" wrapText="1"/>
    </xf>
    <xf numFmtId="49" fontId="1" fillId="0" borderId="11" xfId="37" applyFont="1" applyBorder="1" applyAlignment="1">
      <alignment horizontal="center" vertical="center"/>
    </xf>
    <xf numFmtId="49" fontId="0" fillId="0" borderId="11" xfId="37" applyFont="1" applyFill="1" applyBorder="1" applyAlignment="1" applyProtection="1">
      <alignment horizontal="center" vertical="center" wrapText="1"/>
    </xf>
    <xf numFmtId="49" fontId="1" fillId="0" borderId="11" xfId="37" applyFont="1" applyFill="1" applyBorder="1" applyAlignment="1" applyProtection="1">
      <alignment horizontal="center" vertical="center" wrapText="1"/>
    </xf>
    <xf numFmtId="0" fontId="1" fillId="0" borderId="9" xfId="51" applyFont="1" applyBorder="1" applyAlignment="1" applyProtection="1">
      <alignment horizontal="left" vertical="center"/>
    </xf>
    <xf numFmtId="49" fontId="1" fillId="0" borderId="11" xfId="37" applyFont="1" applyBorder="1" applyAlignment="1">
      <alignment horizontal="center" vertical="center" wrapText="1"/>
    </xf>
    <xf numFmtId="49" fontId="1" fillId="0" borderId="7" xfId="37" applyFont="1" applyBorder="1" applyAlignment="1">
      <alignment horizontal="center" vertical="center" wrapText="1"/>
    </xf>
    <xf numFmtId="0" fontId="1" fillId="0" borderId="11" xfId="51" applyFont="1" applyBorder="1" applyAlignment="1" applyProtection="1">
      <alignment horizontal="center" vertical="center"/>
    </xf>
    <xf numFmtId="49" fontId="1" fillId="0" borderId="7" xfId="37" applyFont="1" applyFill="1" applyBorder="1" applyAlignment="1" applyProtection="1">
      <alignment horizontal="center" vertical="center" wrapText="1"/>
    </xf>
    <xf numFmtId="0" fontId="35" fillId="0" borderId="9" xfId="51" applyFont="1" applyBorder="1" applyAlignment="1" applyProtection="1">
      <alignment horizontal="left" vertical="center"/>
    </xf>
    <xf numFmtId="49" fontId="35" fillId="0" borderId="11" xfId="37" applyFont="1" applyFill="1" applyBorder="1" applyAlignment="1" applyProtection="1">
      <alignment horizontal="center" vertical="center" wrapText="1"/>
    </xf>
    <xf numFmtId="49" fontId="35" fillId="0" borderId="11" xfId="37" applyFont="1" applyBorder="1" applyAlignment="1">
      <alignment horizontal="center" vertical="center"/>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0" fontId="35" fillId="0" borderId="11" xfId="51" applyFont="1" applyBorder="1" applyAlignment="1" applyProtection="1">
      <alignment horizontal="center" vertical="center"/>
    </xf>
    <xf numFmtId="49" fontId="35" fillId="0" borderId="7" xfId="37" applyFont="1" applyFill="1" applyBorder="1" applyAlignment="1" applyProtection="1">
      <alignment horizontal="center" vertical="center" wrapText="1"/>
    </xf>
    <xf numFmtId="0" fontId="35" fillId="0" borderId="0" xfId="51" applyFont="1" applyBorder="1" applyAlignment="1" applyProtection="1">
      <alignment horizontal="left" vertical="center"/>
    </xf>
    <xf numFmtId="0" fontId="41" fillId="0" borderId="9" xfId="35" applyFont="1" applyFill="1" applyBorder="1" applyAlignment="1" applyProtection="1">
      <alignment horizontal="left" vertical="center" wrapText="1"/>
    </xf>
    <xf numFmtId="0" fontId="43" fillId="0" borderId="6" xfId="35" applyFont="1" applyFill="1" applyBorder="1" applyAlignment="1" applyProtection="1">
      <alignment horizontal="left" vertical="center" wrapText="1"/>
    </xf>
  </cellXfs>
  <cellStyles count="104">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74" builtinId="30" hidden="1"/>
    <cellStyle name="20% — акцент2" xfId="78" builtinId="34" hidden="1"/>
    <cellStyle name="20% — акцент3" xfId="82" builtinId="38" hidden="1"/>
    <cellStyle name="20% — акцент4" xfId="86" builtinId="42" hidden="1"/>
    <cellStyle name="20% — акцент5" xfId="90" builtinId="46" hidden="1"/>
    <cellStyle name="20% — акцент6" xfId="94" builtinId="50" hidden="1"/>
    <cellStyle name="40% — акцент1" xfId="75" builtinId="31" hidden="1"/>
    <cellStyle name="40% — акцент2" xfId="79" builtinId="35" hidden="1"/>
    <cellStyle name="40% — акцент3" xfId="83" builtinId="39" hidden="1"/>
    <cellStyle name="40% — акцент4" xfId="87" builtinId="43" hidden="1"/>
    <cellStyle name="40% — акцент5" xfId="91" builtinId="47" hidden="1"/>
    <cellStyle name="40% — акцент6" xfId="95" builtinId="51" hidden="1"/>
    <cellStyle name="60% — акцент1" xfId="76" builtinId="32" hidden="1"/>
    <cellStyle name="60% — акцент2" xfId="80" builtinId="36" hidden="1"/>
    <cellStyle name="60% — акцент3" xfId="84" builtinId="40" hidden="1"/>
    <cellStyle name="60% — акцент4" xfId="88" builtinId="44" hidden="1"/>
    <cellStyle name="60% — акцент5" xfId="92" builtinId="48" hidden="1"/>
    <cellStyle name="60% — акцент6" xfId="96" builtinId="52" hidden="1"/>
    <cellStyle name="Cells 2" xfId="16"/>
    <cellStyle name="Currency [0]" xfId="17"/>
    <cellStyle name="currency1" xfId="18"/>
    <cellStyle name="Currency2" xfId="19"/>
    <cellStyle name="currency3" xfId="20"/>
    <cellStyle name="currency4" xfId="21"/>
    <cellStyle name="Followed Hyperlink" xfId="22"/>
    <cellStyle name="Header 3" xfId="23"/>
    <cellStyle name="Hyperlink" xfId="24"/>
    <cellStyle name="normal" xfId="25"/>
    <cellStyle name="Normal1" xfId="26"/>
    <cellStyle name="Normal2" xfId="27"/>
    <cellStyle name="Percent1" xfId="28"/>
    <cellStyle name="Title 4" xfId="29"/>
    <cellStyle name="Акцент1" xfId="73" builtinId="29" hidden="1"/>
    <cellStyle name="Акцент2" xfId="77" builtinId="33" hidden="1"/>
    <cellStyle name="Акцент3" xfId="81" builtinId="37" hidden="1"/>
    <cellStyle name="Акцент4" xfId="85" builtinId="41" hidden="1"/>
    <cellStyle name="Акцент5" xfId="89" builtinId="45" hidden="1"/>
    <cellStyle name="Акцент6" xfId="93" builtinId="49" hidden="1"/>
    <cellStyle name="Ввод " xfId="30" builtinId="20" customBuiltin="1"/>
    <cellStyle name="Вывод" xfId="65" builtinId="21" hidden="1"/>
    <cellStyle name="Вычисление" xfId="66" builtinId="22" hidden="1"/>
    <cellStyle name="Гиперссылка" xfId="31" builtinId="8" customBuiltin="1"/>
    <cellStyle name="Гиперссылка 2 2 2" xfId="32"/>
    <cellStyle name="Гиперссылка 4 6" xfId="33"/>
    <cellStyle name="Гиперссылка 5" xfId="34"/>
    <cellStyle name="Денежный" xfId="99" builtinId="4" hidden="1"/>
    <cellStyle name="Денежный [0]" xfId="100" builtinId="7" hidden="1"/>
    <cellStyle name="Заголовок" xfId="35"/>
    <cellStyle name="Заголовок 1" xfId="58" builtinId="16" hidden="1"/>
    <cellStyle name="Заголовок 2" xfId="59" builtinId="17" hidden="1"/>
    <cellStyle name="Заголовок 3" xfId="60" builtinId="18" hidden="1"/>
    <cellStyle name="Заголовок 4" xfId="61" builtinId="19" hidden="1"/>
    <cellStyle name="ЗаголовокСтолбца" xfId="36"/>
    <cellStyle name="Итог" xfId="72" builtinId="25" hidden="1"/>
    <cellStyle name="Контрольная ячейка" xfId="68" builtinId="23" hidden="1"/>
    <cellStyle name="Название" xfId="57" builtinId="15" hidden="1"/>
    <cellStyle name="Нейтральный" xfId="64" builtinId="28" hidden="1"/>
    <cellStyle name="Обычный" xfId="0" builtinId="0" customBuiltin="1"/>
    <cellStyle name="Обычный 10" xfId="37"/>
    <cellStyle name="Обычный 11" xfId="38"/>
    <cellStyle name="Обычный 12 3 2" xfId="39"/>
    <cellStyle name="Обычный 2" xfId="40"/>
    <cellStyle name="Обычный 2 14" xfId="41"/>
    <cellStyle name="Обычный 3" xfId="103"/>
    <cellStyle name="Обычный 3 3 2" xfId="42"/>
    <cellStyle name="Обычный_46EE(v6.1.1)" xfId="43"/>
    <cellStyle name="Обычный_MINENERGO.340.PRIL79(v0.1)" xfId="44"/>
    <cellStyle name="Обычный_PASSPORT.TEPLO.PROIZV.2016(v1.0)" xfId="45"/>
    <cellStyle name="Обычный_PRIL1.ELECTR" xfId="46"/>
    <cellStyle name="Обычный_SIMPLE_1_massive2" xfId="47"/>
    <cellStyle name="Обычный_ЖКУ_проект3" xfId="48"/>
    <cellStyle name="Обычный_Мониторинг инвестиций" xfId="49"/>
    <cellStyle name="Обычный_Полезный отпуск электроэнергии и мощности, реализуемой по нерегулируемым ценам" xfId="50"/>
    <cellStyle name="Обычный_Полезный отпуск электроэнергии и мощности, реализуемой по регулируемым ценам" xfId="51"/>
    <cellStyle name="Обычный_Продажа" xfId="52"/>
    <cellStyle name="Обычный_Стандарт(v0.3)" xfId="53"/>
    <cellStyle name="Обычный_форма 1 водопровод для орг_CALC.KV.4.78(v1.0)" xfId="54"/>
    <cellStyle name="Обычный_Шаблон по источникам для Модуля Реестр (2)" xfId="55"/>
    <cellStyle name="Открывавшаяся гиперссылка" xfId="56" builtinId="9" hidden="1"/>
    <cellStyle name="Открывавшаяся гиперссылка" xfId="102" builtinId="9" hidden="1"/>
    <cellStyle name="Плохой" xfId="63" builtinId="27" hidden="1"/>
    <cellStyle name="Пояснение" xfId="71" builtinId="53" hidden="1"/>
    <cellStyle name="Примечание" xfId="70" builtinId="10" hidden="1"/>
    <cellStyle name="Процентный" xfId="101" builtinId="5" hidden="1"/>
    <cellStyle name="Связанная ячейка" xfId="67" builtinId="24" hidden="1"/>
    <cellStyle name="Текст предупреждения" xfId="69" builtinId="11" hidden="1"/>
    <cellStyle name="Финансовый" xfId="97" builtinId="3" hidden="1"/>
    <cellStyle name="Финансовый [0]" xfId="98" builtinId="6" hidden="1"/>
    <cellStyle name="Хороший" xfId="62" builtinId="26"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FFFFEB"/>
      <rgbColor rgb="000000FF"/>
      <rgbColor rgb="00FFFF00"/>
      <rgbColor rgb="00FF00FF"/>
      <rgbColor rgb="0000FFFF"/>
      <rgbColor rgb="00800000"/>
      <rgbColor rgb="00FF9966"/>
      <rgbColor rgb="00000080"/>
      <rgbColor rgb="00808000"/>
      <rgbColor rgb="00800080"/>
      <rgbColor rgb="00008080"/>
      <rgbColor rgb="00BCBCBC"/>
      <rgbColor rgb="00999999"/>
      <rgbColor rgb="009999FF"/>
      <rgbColor rgb="00993366"/>
      <rgbColor rgb="00FFFFCC"/>
      <rgbColor rgb="00CCFFFF"/>
      <rgbColor rgb="00660066"/>
      <rgbColor rgb="00FF8080"/>
      <rgbColor rgb="000066CC"/>
      <rgbColor rgb="00D3DBDB"/>
      <rgbColor rgb="00000080"/>
      <rgbColor rgb="00FF00FF"/>
      <rgbColor rgb="00FFFF00"/>
      <rgbColor rgb="0000FFFF"/>
      <rgbColor rgb="00800080"/>
      <rgbColor rgb="00800000"/>
      <rgbColor rgb="00008080"/>
      <rgbColor rgb="000000FF"/>
      <rgbColor rgb="0000CCFF"/>
      <rgbColor rgb="00E3FAFD"/>
      <rgbColor rgb="00D7EAD3"/>
      <rgbColor rgb="00FFFFC0"/>
      <rgbColor rgb="0099CCFF"/>
      <rgbColor rgb="0000FF99"/>
      <rgbColor rgb="00CC99FF"/>
      <rgbColor rgb="00FFCC99"/>
      <rgbColor rgb="003366FF"/>
      <rgbColor rgb="0033CCCC"/>
      <rgbColor rgb="00CCFF99"/>
      <rgbColor rgb="00FFCC00"/>
      <rgbColor rgb="00FF9900"/>
      <rgbColor rgb="00FF6600"/>
      <rgbColor rgb="00666699"/>
      <rgbColor rgb="00999999"/>
      <rgbColor rgb="00003366"/>
      <rgbColor rgb="00FF5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122</xdr:row>
      <xdr:rowOff>133984</xdr:rowOff>
    </xdr:from>
    <xdr:to>
      <xdr:col>3</xdr:col>
      <xdr:colOff>0</xdr:colOff>
      <xdr:row>123</xdr:row>
      <xdr:rowOff>187959</xdr:rowOff>
    </xdr:to>
    <xdr:sp macro="[0]!Instruction.BlockClick" textlink="">
      <xdr:nvSpPr>
        <xdr:cNvPr id="2" name="InstrBlock_8"/>
        <xdr:cNvSpPr txBox="1">
          <a:spLocks noChangeArrowheads="1"/>
        </xdr:cNvSpPr>
      </xdr:nvSpPr>
      <xdr:spPr bwMode="auto">
        <a:xfrm>
          <a:off x="114300" y="4220209"/>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121</xdr:row>
      <xdr:rowOff>51434</xdr:rowOff>
    </xdr:from>
    <xdr:to>
      <xdr:col>3</xdr:col>
      <xdr:colOff>0</xdr:colOff>
      <xdr:row>122</xdr:row>
      <xdr:rowOff>133984</xdr:rowOff>
    </xdr:to>
    <xdr:sp macro="[0]!Instruction.BlockClick" textlink="">
      <xdr:nvSpPr>
        <xdr:cNvPr id="3" name="InstrBlock_7"/>
        <xdr:cNvSpPr txBox="1">
          <a:spLocks noChangeArrowheads="1"/>
        </xdr:cNvSpPr>
      </xdr:nvSpPr>
      <xdr:spPr bwMode="auto">
        <a:xfrm>
          <a:off x="114300" y="37566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118</xdr:row>
      <xdr:rowOff>159384</xdr:rowOff>
    </xdr:from>
    <xdr:to>
      <xdr:col>3</xdr:col>
      <xdr:colOff>0</xdr:colOff>
      <xdr:row>121</xdr:row>
      <xdr:rowOff>51434</xdr:rowOff>
    </xdr:to>
    <xdr:sp macro="[0]!Instruction.BlockClick" textlink="">
      <xdr:nvSpPr>
        <xdr:cNvPr id="4" name="InstrBlock_6"/>
        <xdr:cNvSpPr txBox="1">
          <a:spLocks noChangeArrowheads="1"/>
        </xdr:cNvSpPr>
      </xdr:nvSpPr>
      <xdr:spPr bwMode="auto">
        <a:xfrm>
          <a:off x="114300" y="32931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116</xdr:row>
      <xdr:rowOff>76834</xdr:rowOff>
    </xdr:from>
    <xdr:to>
      <xdr:col>3</xdr:col>
      <xdr:colOff>0</xdr:colOff>
      <xdr:row>118</xdr:row>
      <xdr:rowOff>159384</xdr:rowOff>
    </xdr:to>
    <xdr:sp macro="[0]!Instruction.BlockClick" textlink="">
      <xdr:nvSpPr>
        <xdr:cNvPr id="5" name="InstrBlock_5"/>
        <xdr:cNvSpPr txBox="1">
          <a:spLocks noChangeArrowheads="1"/>
        </xdr:cNvSpPr>
      </xdr:nvSpPr>
      <xdr:spPr bwMode="auto">
        <a:xfrm>
          <a:off x="114300" y="2829559"/>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113</xdr:row>
      <xdr:rowOff>184784</xdr:rowOff>
    </xdr:from>
    <xdr:to>
      <xdr:col>3</xdr:col>
      <xdr:colOff>0</xdr:colOff>
      <xdr:row>116</xdr:row>
      <xdr:rowOff>76834</xdr:rowOff>
    </xdr:to>
    <xdr:sp macro="[0]!Instruction.BlockClick" textlink="">
      <xdr:nvSpPr>
        <xdr:cNvPr id="6" name="InstrBlock_4"/>
        <xdr:cNvSpPr txBox="1">
          <a:spLocks noChangeArrowheads="1"/>
        </xdr:cNvSpPr>
      </xdr:nvSpPr>
      <xdr:spPr bwMode="auto">
        <a:xfrm>
          <a:off x="114300" y="23660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111</xdr:row>
      <xdr:rowOff>102234</xdr:rowOff>
    </xdr:from>
    <xdr:to>
      <xdr:col>3</xdr:col>
      <xdr:colOff>0</xdr:colOff>
      <xdr:row>113</xdr:row>
      <xdr:rowOff>184784</xdr:rowOff>
    </xdr:to>
    <xdr:sp macro="[0]!Instruction.BlockClick" textlink="">
      <xdr:nvSpPr>
        <xdr:cNvPr id="7" name="InstrBlock_3"/>
        <xdr:cNvSpPr txBox="1">
          <a:spLocks noChangeArrowheads="1"/>
        </xdr:cNvSpPr>
      </xdr:nvSpPr>
      <xdr:spPr bwMode="auto">
        <a:xfrm>
          <a:off x="114300" y="19024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109</xdr:row>
      <xdr:rowOff>19684</xdr:rowOff>
    </xdr:from>
    <xdr:to>
      <xdr:col>3</xdr:col>
      <xdr:colOff>0</xdr:colOff>
      <xdr:row>111</xdr:row>
      <xdr:rowOff>102234</xdr:rowOff>
    </xdr:to>
    <xdr:sp macro="[0]!Instruction.BlockClick" textlink="">
      <xdr:nvSpPr>
        <xdr:cNvPr id="8" name="InstrBlock_2"/>
        <xdr:cNvSpPr txBox="1">
          <a:spLocks noChangeArrowheads="1"/>
        </xdr:cNvSpPr>
      </xdr:nvSpPr>
      <xdr:spPr bwMode="auto">
        <a:xfrm>
          <a:off x="114300" y="14389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85725</xdr:colOff>
      <xdr:row>114</xdr:row>
      <xdr:rowOff>95250</xdr:rowOff>
    </xdr:from>
    <xdr:to>
      <xdr:col>9</xdr:col>
      <xdr:colOff>190502</xdr:colOff>
      <xdr:row>116</xdr:row>
      <xdr:rowOff>161925</xdr:rowOff>
    </xdr:to>
    <xdr:sp macro="[0]!Instruction.cmdGetUpdate_Click" textlink="">
      <xdr:nvSpPr>
        <xdr:cNvPr id="9" name="cmdGetUpdate"/>
        <xdr:cNvSpPr txBox="1">
          <a:spLocks noChangeArrowheads="1"/>
        </xdr:cNvSpPr>
      </xdr:nvSpPr>
      <xdr:spPr bwMode="auto">
        <a:xfrm>
          <a:off x="2657475" y="4572000"/>
          <a:ext cx="1590677"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10</xdr:col>
      <xdr:colOff>0</xdr:colOff>
      <xdr:row>114</xdr:row>
      <xdr:rowOff>95250</xdr:rowOff>
    </xdr:from>
    <xdr:to>
      <xdr:col>15</xdr:col>
      <xdr:colOff>104777</xdr:colOff>
      <xdr:row>116</xdr:row>
      <xdr:rowOff>161925</xdr:rowOff>
    </xdr:to>
    <xdr:sp macro="[0]!Instruction.cmdShowHideUpdateLog_Click" textlink="">
      <xdr:nvSpPr>
        <xdr:cNvPr id="10" name="cmdShowHideUpdateLog"/>
        <xdr:cNvSpPr txBox="1">
          <a:spLocks noChangeArrowheads="1"/>
        </xdr:cNvSpPr>
      </xdr:nvSpPr>
      <xdr:spPr bwMode="auto">
        <a:xfrm>
          <a:off x="4352925" y="4572000"/>
          <a:ext cx="1581152"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357865"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3809</xdr:rowOff>
    </xdr:from>
    <xdr:to>
      <xdr:col>3</xdr:col>
      <xdr:colOff>0</xdr:colOff>
      <xdr:row>109</xdr:row>
      <xdr:rowOff>19684</xdr:rowOff>
    </xdr:to>
    <xdr:sp macro="[0]!Instruction.BlockClick" textlink="">
      <xdr:nvSpPr>
        <xdr:cNvPr id="14" name="InstrBlock_1"/>
        <xdr:cNvSpPr txBox="1">
          <a:spLocks noChangeArrowheads="1"/>
        </xdr:cNvSpPr>
      </xdr:nvSpPr>
      <xdr:spPr bwMode="auto">
        <a:xfrm>
          <a:off x="114300" y="9753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66675</xdr:rowOff>
    </xdr:from>
    <xdr:to>
      <xdr:col>1</xdr:col>
      <xdr:colOff>447675</xdr:colOff>
      <xdr:row>109</xdr:row>
      <xdr:rowOff>0</xdr:rowOff>
    </xdr:to>
    <xdr:pic macro="[0]!Instruction.BlockClick">
      <xdr:nvPicPr>
        <xdr:cNvPr id="357869" name="InstrImg_1" descr="icon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0382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109</xdr:row>
      <xdr:rowOff>57150</xdr:rowOff>
    </xdr:from>
    <xdr:to>
      <xdr:col>1</xdr:col>
      <xdr:colOff>428625</xdr:colOff>
      <xdr:row>111</xdr:row>
      <xdr:rowOff>66675</xdr:rowOff>
    </xdr:to>
    <xdr:pic macro="[0]!Instruction.BlockClick">
      <xdr:nvPicPr>
        <xdr:cNvPr id="357870" name="InstrImg_2" descr="icon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4763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111</xdr:row>
      <xdr:rowOff>142875</xdr:rowOff>
    </xdr:from>
    <xdr:to>
      <xdr:col>1</xdr:col>
      <xdr:colOff>428625</xdr:colOff>
      <xdr:row>113</xdr:row>
      <xdr:rowOff>161925</xdr:rowOff>
    </xdr:to>
    <xdr:pic macro="[0]!Instruction.BlockClick">
      <xdr:nvPicPr>
        <xdr:cNvPr id="357871" name="InstrImg_3" descr="icon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1925" y="19431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114</xdr:row>
      <xdr:rowOff>47625</xdr:rowOff>
    </xdr:from>
    <xdr:to>
      <xdr:col>1</xdr:col>
      <xdr:colOff>428625</xdr:colOff>
      <xdr:row>116</xdr:row>
      <xdr:rowOff>66675</xdr:rowOff>
    </xdr:to>
    <xdr:pic macro="[0]!Instruction.BlockClick">
      <xdr:nvPicPr>
        <xdr:cNvPr id="357872" name="InstrImg_4" descr="icon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1925" y="24193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116</xdr:row>
      <xdr:rowOff>133350</xdr:rowOff>
    </xdr:from>
    <xdr:to>
      <xdr:col>1</xdr:col>
      <xdr:colOff>428625</xdr:colOff>
      <xdr:row>118</xdr:row>
      <xdr:rowOff>133350</xdr:rowOff>
    </xdr:to>
    <xdr:pic macro="[0]!Instruction.BlockClick">
      <xdr:nvPicPr>
        <xdr:cNvPr id="357873" name="InstrImg_5" descr="icon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1925" y="28860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119</xdr:row>
      <xdr:rowOff>38100</xdr:rowOff>
    </xdr:from>
    <xdr:to>
      <xdr:col>1</xdr:col>
      <xdr:colOff>447675</xdr:colOff>
      <xdr:row>121</xdr:row>
      <xdr:rowOff>38100</xdr:rowOff>
    </xdr:to>
    <xdr:pic macro="[0]!Instruction.BlockClick">
      <xdr:nvPicPr>
        <xdr:cNvPr id="357874" name="InstrImg_6" descr="icon6"/>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0975" y="33623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121</xdr:row>
      <xdr:rowOff>133350</xdr:rowOff>
    </xdr:from>
    <xdr:to>
      <xdr:col>1</xdr:col>
      <xdr:colOff>457200</xdr:colOff>
      <xdr:row>122</xdr:row>
      <xdr:rowOff>114300</xdr:rowOff>
    </xdr:to>
    <xdr:pic macro="[0]!Instruction.BlockClick">
      <xdr:nvPicPr>
        <xdr:cNvPr id="357875" name="InstrImg_7" descr="icon7"/>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90500" y="38385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35787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95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35787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457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122</xdr:row>
      <xdr:rowOff>171450</xdr:rowOff>
    </xdr:from>
    <xdr:to>
      <xdr:col>1</xdr:col>
      <xdr:colOff>447675</xdr:colOff>
      <xdr:row>124</xdr:row>
      <xdr:rowOff>19050</xdr:rowOff>
    </xdr:to>
    <xdr:pic macro="[0]!Instruction.BlockClick">
      <xdr:nvPicPr>
        <xdr:cNvPr id="357878" name="InstrImg_8" descr="icon8.pn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3350" y="42576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79" name="chkGetUpdatesTrue" descr="check_yes.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0" name="chkNoUpdatesFalse" descr="check_no.png"/>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1" name="chkNoUpdatesTrue" descr="check_yes.jpg" hidden="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82" name="chkGetUpdatesFalse" descr="check_no.png" hidden="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114</xdr:row>
      <xdr:rowOff>95250</xdr:rowOff>
    </xdr:from>
    <xdr:to>
      <xdr:col>5</xdr:col>
      <xdr:colOff>180975</xdr:colOff>
      <xdr:row>116</xdr:row>
      <xdr:rowOff>133350</xdr:rowOff>
    </xdr:to>
    <xdr:pic macro="[0]!Instruction.cmdGetUpdate_Click">
      <xdr:nvPicPr>
        <xdr:cNvPr id="357883" name="cmdGetUpdateImg" descr="icon11.png"/>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289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114</xdr:row>
      <xdr:rowOff>104775</xdr:rowOff>
    </xdr:from>
    <xdr:to>
      <xdr:col>11</xdr:col>
      <xdr:colOff>104775</xdr:colOff>
      <xdr:row>116</xdr:row>
      <xdr:rowOff>142875</xdr:rowOff>
    </xdr:to>
    <xdr:pic macro="[0]!Instruction.cmdShowHideUpdateLog_Click">
      <xdr:nvPicPr>
        <xdr:cNvPr id="357884" name="cmdShowHideUpdateLogImg" descr="icon13.png"/>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3338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381305</xdr:colOff>
      <xdr:row>2</xdr:row>
      <xdr:rowOff>9392</xdr:rowOff>
    </xdr:from>
    <xdr:to>
      <xdr:col>2</xdr:col>
      <xdr:colOff>1465150</xdr:colOff>
      <xdr:row>2</xdr:row>
      <xdr:rowOff>223955</xdr:rowOff>
    </xdr:to>
    <xdr:sp macro="" textlink="">
      <xdr:nvSpPr>
        <xdr:cNvPr id="31" name="cmdAct_1"/>
        <xdr:cNvSpPr txBox="1">
          <a:spLocks noChangeArrowheads="1"/>
        </xdr:cNvSpPr>
      </xdr:nvSpPr>
      <xdr:spPr bwMode="auto">
        <a:xfrm>
          <a:off x="1181405"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352425</xdr:colOff>
      <xdr:row>1</xdr:row>
      <xdr:rowOff>114300</xdr:rowOff>
    </xdr:from>
    <xdr:to>
      <xdr:col>2</xdr:col>
      <xdr:colOff>638175</xdr:colOff>
      <xdr:row>3</xdr:row>
      <xdr:rowOff>57150</xdr:rowOff>
    </xdr:to>
    <xdr:pic>
      <xdr:nvPicPr>
        <xdr:cNvPr id="357886" name="cmdAct_2" descr="icon15.png"/>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52525" y="247650"/>
          <a:ext cx="285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409575</xdr:colOff>
      <xdr:row>2</xdr:row>
      <xdr:rowOff>9525</xdr:rowOff>
    </xdr:from>
    <xdr:to>
      <xdr:col>4</xdr:col>
      <xdr:colOff>272129</xdr:colOff>
      <xdr:row>2</xdr:row>
      <xdr:rowOff>219075</xdr:rowOff>
    </xdr:to>
    <xdr:sp macro="" textlink="">
      <xdr:nvSpPr>
        <xdr:cNvPr id="33" name="cmdNoAct_1" hidden="1"/>
        <xdr:cNvSpPr txBox="1">
          <a:spLocks noChangeArrowheads="1"/>
        </xdr:cNvSpPr>
      </xdr:nvSpPr>
      <xdr:spPr bwMode="auto">
        <a:xfrm>
          <a:off x="12096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419100</xdr:colOff>
      <xdr:row>1</xdr:row>
      <xdr:rowOff>200025</xdr:rowOff>
    </xdr:from>
    <xdr:to>
      <xdr:col>2</xdr:col>
      <xdr:colOff>666750</xdr:colOff>
      <xdr:row>3</xdr:row>
      <xdr:rowOff>9525</xdr:rowOff>
    </xdr:to>
    <xdr:pic>
      <xdr:nvPicPr>
        <xdr:cNvPr id="357888" name="cmdNoAct_2" descr="icon16.png" hidden="1"/>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2192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268061</xdr:colOff>
      <xdr:row>2</xdr:row>
      <xdr:rowOff>3612</xdr:rowOff>
    </xdr:from>
    <xdr:to>
      <xdr:col>4</xdr:col>
      <xdr:colOff>189139</xdr:colOff>
      <xdr:row>2</xdr:row>
      <xdr:rowOff>219612</xdr:rowOff>
    </xdr:to>
    <xdr:sp macro="" textlink="">
      <xdr:nvSpPr>
        <xdr:cNvPr id="35" name="cmdNoInet_1" hidden="1"/>
        <xdr:cNvSpPr txBox="1">
          <a:spLocks noChangeArrowheads="1"/>
        </xdr:cNvSpPr>
      </xdr:nvSpPr>
      <xdr:spPr bwMode="auto">
        <a:xfrm>
          <a:off x="1068161"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247650</xdr:colOff>
      <xdr:row>1</xdr:row>
      <xdr:rowOff>136963</xdr:rowOff>
    </xdr:from>
    <xdr:ext cx="250371" cy="374141"/>
    <xdr:sp macro="" textlink="">
      <xdr:nvSpPr>
        <xdr:cNvPr id="36" name="cmdNoInet_2" hidden="1"/>
        <xdr:cNvSpPr txBox="1"/>
      </xdr:nvSpPr>
      <xdr:spPr>
        <a:xfrm>
          <a:off x="1047750"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editAs="oneCell">
    <xdr:from>
      <xdr:col>17</xdr:col>
      <xdr:colOff>38100</xdr:colOff>
      <xdr:row>1</xdr:row>
      <xdr:rowOff>47625</xdr:rowOff>
    </xdr:from>
    <xdr:to>
      <xdr:col>25</xdr:col>
      <xdr:colOff>0</xdr:colOff>
      <xdr:row>2</xdr:row>
      <xdr:rowOff>76200</xdr:rowOff>
    </xdr:to>
    <xdr:sp macro="[0]!modButton.cmdStart_Click" textlink="">
      <xdr:nvSpPr>
        <xdr:cNvPr id="39" name="cmdStart" hidden="1"/>
        <xdr:cNvSpPr/>
      </xdr:nvSpPr>
      <xdr:spPr>
        <a:xfrm>
          <a:off x="6457950" y="180975"/>
          <a:ext cx="2324100" cy="238125"/>
        </a:xfrm>
        <a:prstGeom prst="roundRect">
          <a:avLst>
            <a:gd name="adj" fmla="val 0"/>
          </a:avLst>
        </a:prstGeom>
        <a:gradFill>
          <a:gsLst>
            <a:gs pos="0">
              <a:schemeClr val="bg1"/>
            </a:gs>
            <a:gs pos="11000">
              <a:schemeClr val="bg1">
                <a:lumMod val="75000"/>
              </a:schemeClr>
            </a:gs>
            <a:gs pos="100000">
              <a:schemeClr val="bg1"/>
            </a:gs>
          </a:gsLst>
        </a:gradFill>
        <a:ln>
          <a:solidFill>
            <a:schemeClr val="bg1">
              <a:lumMod val="50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ru-RU" sz="900" b="0" i="0" baseline="0">
              <a:solidFill>
                <a:schemeClr val="dk1"/>
              </a:solidFill>
              <a:effectLst/>
              <a:latin typeface="Tahoma" pitchFamily="34" charset="0"/>
              <a:ea typeface="Tahoma" pitchFamily="34" charset="0"/>
              <a:cs typeface="Tahoma" pitchFamily="34" charset="0"/>
            </a:rPr>
            <a:t>Приступить к заполнению</a:t>
          </a:r>
          <a:endParaRPr lang="en-US" sz="900" b="0" i="0" baseline="0">
            <a:solidFill>
              <a:schemeClr val="dk1"/>
            </a:solidFill>
            <a:effectLst/>
            <a:latin typeface="Tahoma" pitchFamily="34" charset="0"/>
            <a:ea typeface="Tahoma" pitchFamily="34" charset="0"/>
            <a:cs typeface="Tahoma"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66675</xdr:colOff>
          <xdr:row>130</xdr:row>
          <xdr:rowOff>28575</xdr:rowOff>
        </xdr:to>
        <xdr:sp macro="" textlink="">
          <xdr:nvSpPr>
            <xdr:cNvPr id="333825" name="InstrWord" hidden="1">
              <a:extLst>
                <a:ext uri="{63B3BB69-23CF-44E3-9099-C40C66FF867C}">
                  <a14:compatExt spid="_x0000_s33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95250</xdr:colOff>
      <xdr:row>0</xdr:row>
      <xdr:rowOff>114300</xdr:rowOff>
    </xdr:from>
    <xdr:to>
      <xdr:col>6</xdr:col>
      <xdr:colOff>47625</xdr:colOff>
      <xdr:row>1</xdr:row>
      <xdr:rowOff>219075</xdr:rowOff>
    </xdr:to>
    <xdr:sp macro="[0]!modUpdTemplLogger.cmdClearLog_Click" textlink="">
      <xdr:nvSpPr>
        <xdr:cNvPr id="184492" name="cmdClearLog"/>
        <xdr:cNvSpPr>
          <a:spLocks noChangeArrowheads="1"/>
        </xdr:cNvSpPr>
      </xdr:nvSpPr>
      <xdr:spPr bwMode="auto">
        <a:xfrm>
          <a:off x="8905875" y="114300"/>
          <a:ext cx="1171575" cy="247650"/>
        </a:xfrm>
        <a:prstGeom prst="roundRect">
          <a:avLst>
            <a:gd name="adj" fmla="val 0"/>
          </a:avLst>
        </a:prstGeom>
        <a:gradFill flip="none" rotWithShape="1">
          <a:gsLst>
            <a:gs pos="0">
              <a:schemeClr val="bg1"/>
            </a:gs>
            <a:gs pos="100000">
              <a:srgbClr val="C0C0C0"/>
            </a:gs>
          </a:gsLst>
          <a:lin ang="5400000" scaled="1"/>
          <a:tileRect/>
        </a:gradFill>
        <a:ln w="952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историю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54</xdr:row>
      <xdr:rowOff>47624</xdr:rowOff>
    </xdr:from>
    <xdr:to>
      <xdr:col>7</xdr:col>
      <xdr:colOff>0</xdr:colOff>
      <xdr:row>62</xdr:row>
      <xdr:rowOff>85725</xdr:rowOff>
    </xdr:to>
    <xdr:grpSp>
      <xdr:nvGrpSpPr>
        <xdr:cNvPr id="359500" name="Группа 12"/>
        <xdr:cNvGrpSpPr>
          <a:grpSpLocks/>
        </xdr:cNvGrpSpPr>
      </xdr:nvGrpSpPr>
      <xdr:grpSpPr bwMode="auto">
        <a:xfrm>
          <a:off x="114300" y="8686799"/>
          <a:ext cx="7096125" cy="1333501"/>
          <a:chOff x="8029572" y="1543048"/>
          <a:chExt cx="7234016" cy="1333503"/>
        </a:xfrm>
      </xdr:grpSpPr>
      <xdr:sp macro="" textlink="">
        <xdr:nvSpPr>
          <xdr:cNvPr id="4" name="TextBox 3"/>
          <xdr:cNvSpPr txBox="1"/>
        </xdr:nvSpPr>
        <xdr:spPr>
          <a:xfrm>
            <a:off x="8029572" y="1543048"/>
            <a:ext cx="4505481" cy="1333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i="0" u="none" strike="noStrike">
                <a:solidFill>
                  <a:schemeClr val="dk1"/>
                </a:solidFill>
                <a:effectLst/>
                <a:latin typeface="Tahoma" pitchFamily="34" charset="0"/>
                <a:ea typeface="Tahoma" pitchFamily="34" charset="0"/>
                <a:cs typeface="Tahoma" pitchFamily="34" charset="0"/>
              </a:rPr>
              <a:t>Предоставляют:</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юридические лица,</a:t>
            </a:r>
            <a:r>
              <a:rPr lang="ru-RU" sz="9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кроме субъектов малого предпринимательства</a:t>
            </a:r>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 поставщики электрической энергии (мощности) оптового и розничного рынков электроэнергии (мощности); гарантирующие поставщики электрической энергии (мощности); потребители-субъекты оптового рынка электроэнергии (мощности); энергосбытовые и энергоснабжающие организации; участники оптового рынка электроэнергии (мощности), в отношении которых не приняты балансовые решения:</a:t>
            </a: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Федеральной антимонопольной службе по установленному адресу</a:t>
            </a:r>
          </a:p>
          <a:p>
            <a:endParaRPr lang="ru-RU" sz="900">
              <a:latin typeface="Tahoma" pitchFamily="34" charset="0"/>
              <a:ea typeface="Tahoma" pitchFamily="34" charset="0"/>
              <a:cs typeface="Tahoma" pitchFamily="34" charset="0"/>
            </a:endParaRPr>
          </a:p>
        </xdr:txBody>
      </xdr:sp>
      <xdr:sp macro="" textlink="">
        <xdr:nvSpPr>
          <xdr:cNvPr id="7" name="TextBox 6"/>
          <xdr:cNvSpPr txBox="1"/>
        </xdr:nvSpPr>
        <xdr:spPr>
          <a:xfrm>
            <a:off x="12603024" y="1543049"/>
            <a:ext cx="2660564" cy="1333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a:solidFill>
                  <a:schemeClr val="dk1"/>
                </a:solidFill>
                <a:effectLst/>
                <a:latin typeface="Tahoma" pitchFamily="34" charset="0"/>
                <a:ea typeface="Tahoma" pitchFamily="34" charset="0"/>
                <a:cs typeface="Tahoma" pitchFamily="34" charset="0"/>
              </a:rPr>
              <a:t>Сроки предоставления</a:t>
            </a:r>
            <a:r>
              <a:rPr lang="ru-RU" sz="900" b="1" i="0" u="none" strike="noStrike">
                <a:solidFill>
                  <a:schemeClr val="dk1"/>
                </a:solidFill>
                <a:effectLst/>
                <a:latin typeface="Tahoma" pitchFamily="34" charset="0"/>
                <a:ea typeface="Tahoma" pitchFamily="34" charset="0"/>
                <a:cs typeface="Tahoma" pitchFamily="34" charset="0"/>
              </a:rPr>
              <a:t>:</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2</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числа после отчетного месяца, </a:t>
            </a:r>
            <a:endParaRPr lang="en-US" sz="900">
              <a:solidFill>
                <a:schemeClr val="dk1"/>
              </a:solidFill>
              <a:effectLst/>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1</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февраля - за отчетный год</a:t>
            </a:r>
            <a:endParaRPr lang="en-US" sz="900">
              <a:latin typeface="Tahoma" pitchFamily="34" charset="0"/>
              <a:ea typeface="Tahoma" pitchFamily="34" charset="0"/>
              <a:cs typeface="Tahoma" pitchFamily="34" charset="0"/>
            </a:endParaRPr>
          </a:p>
        </xdr:txBody>
      </xdr:sp>
    </xdr:grpSp>
    <xdr:clientData/>
  </xdr:twoCellAnchor>
  <xdr:twoCellAnchor>
    <xdr:from>
      <xdr:col>3</xdr:col>
      <xdr:colOff>266700</xdr:colOff>
      <xdr:row>8</xdr:row>
      <xdr:rowOff>123825</xdr:rowOff>
    </xdr:from>
    <xdr:to>
      <xdr:col>5</xdr:col>
      <xdr:colOff>1543050</xdr:colOff>
      <xdr:row>13</xdr:row>
      <xdr:rowOff>142875</xdr:rowOff>
    </xdr:to>
    <xdr:grpSp>
      <xdr:nvGrpSpPr>
        <xdr:cNvPr id="359501" name="Группа 10"/>
        <xdr:cNvGrpSpPr>
          <a:grpSpLocks/>
        </xdr:cNvGrpSpPr>
      </xdr:nvGrpSpPr>
      <xdr:grpSpPr bwMode="auto">
        <a:xfrm>
          <a:off x="114300" y="485775"/>
          <a:ext cx="2095500" cy="1171575"/>
          <a:chOff x="13888291" y="2943225"/>
          <a:chExt cx="2578773" cy="1219200"/>
        </a:xfrm>
      </xdr:grpSpPr>
      <xdr:grpSp>
        <xdr:nvGrpSpPr>
          <xdr:cNvPr id="359504" name="Группа 5"/>
          <xdr:cNvGrpSpPr>
            <a:grpSpLocks/>
          </xdr:cNvGrpSpPr>
        </xdr:nvGrpSpPr>
        <xdr:grpSpPr bwMode="auto">
          <a:xfrm>
            <a:off x="14355044" y="3219450"/>
            <a:ext cx="1680291" cy="942975"/>
            <a:chOff x="10668371" y="2209800"/>
            <a:chExt cx="1647267" cy="942975"/>
          </a:xfrm>
        </xdr:grpSpPr>
        <xdr:sp macro="" textlink="">
          <xdr:nvSpPr>
            <xdr:cNvPr id="8" name="TextBox 7"/>
            <xdr:cNvSpPr txBox="1"/>
          </xdr:nvSpPr>
          <xdr:spPr>
            <a:xfrm>
              <a:off x="10668364" y="2886075"/>
              <a:ext cx="1647262"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b="0">
                  <a:solidFill>
                    <a:schemeClr val="dk1"/>
                  </a:solidFill>
                  <a:effectLst/>
                  <a:latin typeface="Tahoma" pitchFamily="34" charset="0"/>
                  <a:ea typeface="Tahoma" pitchFamily="34" charset="0"/>
                  <a:cs typeface="Tahoma" pitchFamily="34" charset="0"/>
                </a:rPr>
                <a:t>Месячная</a:t>
              </a:r>
              <a:r>
                <a:rPr lang="ru-RU" sz="900" b="1">
                  <a:solidFill>
                    <a:schemeClr val="dk1"/>
                  </a:solidFill>
                  <a:effectLst/>
                  <a:latin typeface="Tahoma" pitchFamily="34" charset="0"/>
                  <a:ea typeface="Tahoma" pitchFamily="34" charset="0"/>
                  <a:cs typeface="Tahoma" pitchFamily="34" charset="0"/>
                </a:rPr>
                <a:t>, </a:t>
              </a:r>
              <a:r>
                <a:rPr lang="ru-RU" sz="900" b="0">
                  <a:solidFill>
                    <a:schemeClr val="dk1"/>
                  </a:solidFill>
                  <a:effectLst/>
                  <a:latin typeface="Tahoma" pitchFamily="34" charset="0"/>
                  <a:ea typeface="Tahoma" pitchFamily="34" charset="0"/>
                  <a:cs typeface="Tahoma" pitchFamily="34" charset="0"/>
                </a:rPr>
                <a:t>годовая</a:t>
              </a:r>
              <a:endParaRPr lang="en-US" sz="900" b="0">
                <a:latin typeface="Tahoma" pitchFamily="34" charset="0"/>
                <a:ea typeface="Tahoma" pitchFamily="34" charset="0"/>
                <a:cs typeface="Tahoma" pitchFamily="34" charset="0"/>
              </a:endParaRPr>
            </a:p>
          </xdr:txBody>
        </xdr:sp>
        <xdr:sp macro="" textlink="">
          <xdr:nvSpPr>
            <xdr:cNvPr id="9" name="TextBox 8"/>
            <xdr:cNvSpPr txBox="1"/>
          </xdr:nvSpPr>
          <xdr:spPr>
            <a:xfrm>
              <a:off x="10668364" y="2209800"/>
              <a:ext cx="1647262" cy="63817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ru-RU" sz="900">
                  <a:solidFill>
                    <a:schemeClr val="dk1"/>
                  </a:solidFill>
                  <a:effectLst/>
                  <a:latin typeface="Tahoma" pitchFamily="34" charset="0"/>
                  <a:ea typeface="Tahoma" pitchFamily="34" charset="0"/>
                  <a:cs typeface="Tahoma" pitchFamily="34" charset="0"/>
                </a:rPr>
                <a:t>Приказ Росстата:</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Об утверждении формы </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от </a:t>
              </a:r>
              <a:r>
                <a:rPr lang="en-US" sz="900">
                  <a:solidFill>
                    <a:schemeClr val="dk1"/>
                  </a:solidFill>
                  <a:effectLst/>
                  <a:latin typeface="Tahoma" pitchFamily="34" charset="0"/>
                  <a:ea typeface="Tahoma" pitchFamily="34" charset="0"/>
                  <a:cs typeface="Tahoma" pitchFamily="34" charset="0"/>
                </a:rPr>
                <a:t>02</a:t>
              </a:r>
              <a:r>
                <a:rPr lang="ru-RU" sz="900">
                  <a:solidFill>
                    <a:schemeClr val="dk1"/>
                  </a:solidFill>
                  <a:effectLst/>
                  <a:latin typeface="Tahoma" pitchFamily="34" charset="0"/>
                  <a:ea typeface="Tahoma" pitchFamily="34" charset="0"/>
                  <a:cs typeface="Tahoma" pitchFamily="34" charset="0"/>
                </a:rPr>
                <a:t>.0</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.201</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 № </a:t>
              </a:r>
              <a:r>
                <a:rPr lang="en-US" sz="900">
                  <a:solidFill>
                    <a:schemeClr val="dk1"/>
                  </a:solidFill>
                  <a:effectLst/>
                  <a:latin typeface="Tahoma" pitchFamily="34" charset="0"/>
                  <a:ea typeface="Tahoma" pitchFamily="34" charset="0"/>
                  <a:cs typeface="Tahoma" pitchFamily="34" charset="0"/>
                </a:rPr>
                <a:t>477</a:t>
              </a:r>
              <a:endParaRPr lang="ru-RU" sz="900">
                <a:solidFill>
                  <a:schemeClr val="dk1"/>
                </a:solidFill>
                <a:effectLst/>
                <a:latin typeface="Tahoma" pitchFamily="34" charset="0"/>
                <a:ea typeface="Tahoma" pitchFamily="34" charset="0"/>
                <a:cs typeface="Tahoma" pitchFamily="34" charset="0"/>
              </a:endParaRPr>
            </a:p>
            <a:p>
              <a:pPr algn="ctr">
                <a:lnSpc>
                  <a:spcPts val="900"/>
                </a:lnSpc>
              </a:pPr>
              <a:endParaRPr lang="en-US" sz="900" b="0">
                <a:latin typeface="Tahoma" pitchFamily="34" charset="0"/>
                <a:ea typeface="Tahoma" pitchFamily="34" charset="0"/>
                <a:cs typeface="Tahoma" pitchFamily="34" charset="0"/>
              </a:endParaRPr>
            </a:p>
          </xdr:txBody>
        </xdr:sp>
      </xdr:grpSp>
      <xdr:sp macro="" textlink="">
        <xdr:nvSpPr>
          <xdr:cNvPr id="12" name="TextBox 11"/>
          <xdr:cNvSpPr txBox="1"/>
        </xdr:nvSpPr>
        <xdr:spPr>
          <a:xfrm>
            <a:off x="13888291" y="2943225"/>
            <a:ext cx="2578773"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800" b="0">
                <a:solidFill>
                  <a:schemeClr val="dk1"/>
                </a:solidFill>
                <a:effectLst/>
                <a:latin typeface="Tahoma" pitchFamily="34" charset="0"/>
                <a:ea typeface="Tahoma" pitchFamily="34" charset="0"/>
                <a:cs typeface="Tahoma" pitchFamily="34" charset="0"/>
              </a:rPr>
              <a:t>Форма № 46-ЭЭ (полезный</a:t>
            </a:r>
            <a:r>
              <a:rPr lang="en-US" sz="800" b="0">
                <a:solidFill>
                  <a:schemeClr val="dk1"/>
                </a:solidFill>
                <a:effectLst/>
                <a:latin typeface="Tahoma" pitchFamily="34" charset="0"/>
                <a:ea typeface="Tahoma" pitchFamily="34" charset="0"/>
                <a:cs typeface="Tahoma" pitchFamily="34" charset="0"/>
              </a:rPr>
              <a:t> </a:t>
            </a:r>
            <a:r>
              <a:rPr lang="ru-RU" sz="800" b="0">
                <a:solidFill>
                  <a:schemeClr val="dk1"/>
                </a:solidFill>
                <a:effectLst/>
                <a:latin typeface="Tahoma" pitchFamily="34" charset="0"/>
                <a:ea typeface="Tahoma" pitchFamily="34" charset="0"/>
                <a:cs typeface="Tahoma" pitchFamily="34" charset="0"/>
              </a:rPr>
              <a:t>отпуск)</a:t>
            </a:r>
            <a:endParaRPr lang="en-US" sz="800" b="0">
              <a:latin typeface="Tahoma" pitchFamily="34" charset="0"/>
              <a:ea typeface="Tahoma" pitchFamily="34" charset="0"/>
              <a:cs typeface="Tahoma" pitchFamily="34" charset="0"/>
            </a:endParaRPr>
          </a:p>
        </xdr:txBody>
      </xdr:sp>
    </xdr:grpSp>
    <xdr:clientData/>
  </xdr:twoCellAnchor>
  <xdr:oneCellAnchor>
    <xdr:from>
      <xdr:col>7</xdr:col>
      <xdr:colOff>9525</xdr:colOff>
      <xdr:row>15</xdr:row>
      <xdr:rowOff>38100</xdr:rowOff>
    </xdr:from>
    <xdr:ext cx="323850" cy="323850"/>
    <xdr:pic macro="[0]!modButton.cmdUpdateReestrOrg_Click_Handler">
      <xdr:nvPicPr>
        <xdr:cNvPr id="14" name="cmdRefreshOrg" descr="icon16.png"/>
        <xdr:cNvPicPr>
          <a:picLocks noChangeAspect="1"/>
        </xdr:cNvPicPr>
      </xdr:nvPicPr>
      <xdr:blipFill>
        <a:blip xmlns:r="http://schemas.openxmlformats.org/officeDocument/2006/relationships" r:embed="rId1" cstate="print">
          <a:duotone>
            <a:prstClr val="black"/>
            <a:schemeClr val="tx1">
              <a:lumMod val="95000"/>
              <a:lumOff val="5000"/>
              <a:tint val="45000"/>
              <a:satMod val="400000"/>
            </a:schemeClr>
          </a:duotone>
          <a:extLst/>
        </a:blip>
        <a:srcRect/>
        <a:stretch>
          <a:fillRect/>
        </a:stretch>
      </xdr:blipFill>
      <xdr:spPr bwMode="auto">
        <a:xfrm>
          <a:off x="7381875" y="2247900"/>
          <a:ext cx="323850" cy="323850"/>
        </a:xfrm>
        <a:prstGeom prst="rect">
          <a:avLst/>
        </a:prstGeom>
        <a:noFill/>
        <a:ln>
          <a:noFill/>
        </a:ln>
        <a:extLst/>
      </xdr:spPr>
    </xdr:pic>
    <xdr:clientData/>
  </xdr:oneCellAnchor>
  <xdr:twoCellAnchor>
    <xdr:from>
      <xdr:col>0</xdr:col>
      <xdr:colOff>0</xdr:colOff>
      <xdr:row>17</xdr:row>
      <xdr:rowOff>228600</xdr:rowOff>
    </xdr:from>
    <xdr:to>
      <xdr:col>5</xdr:col>
      <xdr:colOff>323851</xdr:colOff>
      <xdr:row>19</xdr:row>
      <xdr:rowOff>209550</xdr:rowOff>
    </xdr:to>
    <xdr:grpSp>
      <xdr:nvGrpSpPr>
        <xdr:cNvPr id="5" name="Группа 4"/>
        <xdr:cNvGrpSpPr/>
      </xdr:nvGrpSpPr>
      <xdr:grpSpPr>
        <a:xfrm>
          <a:off x="0" y="2333625"/>
          <a:ext cx="990601" cy="476250"/>
          <a:chOff x="295276" y="2495550"/>
          <a:chExt cx="990600" cy="476250"/>
        </a:xfrm>
      </xdr:grpSpPr>
      <xdr:sp macro="" textlink="">
        <xdr:nvSpPr>
          <xdr:cNvPr id="3" name="lblNDS"/>
          <xdr:cNvSpPr txBox="1"/>
        </xdr:nvSpPr>
        <xdr:spPr>
          <a:xfrm>
            <a:off x="295276" y="2495550"/>
            <a:ext cx="990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ru-RU" sz="900">
                <a:latin typeface="Tahoma" panose="020B0604030504040204" pitchFamily="34" charset="0"/>
                <a:ea typeface="Tahoma" panose="020B0604030504040204" pitchFamily="34" charset="0"/>
                <a:cs typeface="Tahoma" panose="020B0604030504040204" pitchFamily="34" charset="0"/>
              </a:rPr>
              <a:t>Ставка НДС, %</a:t>
            </a:r>
          </a:p>
        </xdr:txBody>
      </xdr:sp>
      <xdr:sp macro="" textlink="">
        <xdr:nvSpPr>
          <xdr:cNvPr id="17" name="valNDS"/>
          <xdr:cNvSpPr txBox="1"/>
        </xdr:nvSpPr>
        <xdr:spPr>
          <a:xfrm>
            <a:off x="390526" y="2733675"/>
            <a:ext cx="79057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a:latin typeface="Tahoma" panose="020B0604030504040204" pitchFamily="34" charset="0"/>
                <a:ea typeface="Tahoma" panose="020B0604030504040204" pitchFamily="34" charset="0"/>
                <a:cs typeface="Tahoma" panose="020B0604030504040204" pitchFamily="34" charset="0"/>
              </a:rPr>
              <a:t>20</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228600</xdr:colOff>
      <xdr:row>0</xdr:row>
      <xdr:rowOff>76200</xdr:rowOff>
    </xdr:from>
    <xdr:to>
      <xdr:col>2</xdr:col>
      <xdr:colOff>521233</xdr:colOff>
      <xdr:row>2</xdr:row>
      <xdr:rowOff>40350</xdr:rowOff>
    </xdr:to>
    <xdr:pic macro="[0]!AllSheetsInThisWorkbook.MakeList">
      <xdr:nvPicPr>
        <xdr:cNvPr id="3" name="Рисунок 2"/>
        <xdr:cNvPicPr>
          <a:picLocks/>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3324225" y="76200"/>
          <a:ext cx="292633" cy="288000"/>
        </a:xfrm>
        <a:prstGeom prst="rect">
          <a:avLst/>
        </a:prstGeom>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javina@fas.gov.ru" TargetMode="External"/><Relationship Id="rId6" Type="http://schemas.openxmlformats.org/officeDocument/2006/relationships/image" Target="../media/image1.emf"/><Relationship Id="rId5" Type="http://schemas.openxmlformats.org/officeDocument/2006/relationships/oleObject" Target="../embeddings/_________Microsoft_Word_97_2003.doc"/><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election activeCell="B2" sqref="B2"/>
    </sheetView>
  </sheetViews>
  <sheetFormatPr defaultRowHeight="11.25"/>
  <cols>
    <col min="1" max="16384" width="9.140625" style="289"/>
  </cols>
  <sheetData/>
  <sheetProtection formatColumns="0" formatRows="0"/>
  <pageMargins left="0.7" right="0.7" top="0.75" bottom="0.75" header="0.3" footer="0.3"/>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31">
    <pageSetUpPr fitToPage="1"/>
  </sheetPr>
  <dimension ref="A1:K40"/>
  <sheetViews>
    <sheetView showGridLines="0" zoomScaleNormal="100" zoomScaleSheetLayoutView="74" workbookViewId="0">
      <pane xSplit="5" ySplit="12" topLeftCell="F40" activePane="bottomRight" state="frozen"/>
      <selection activeCell="I44" sqref="I44"/>
      <selection pane="topRight" activeCell="I44" sqref="I44"/>
      <selection pane="bottomLeft" activeCell="I44" sqref="I44"/>
      <selection pane="bottomRight" activeCell="F28" sqref="F28"/>
    </sheetView>
  </sheetViews>
  <sheetFormatPr defaultRowHeight="11.25"/>
  <cols>
    <col min="1" max="2" width="9.140625" style="75" hidden="1" customWidth="1"/>
    <col min="3" max="3" width="1.7109375" style="75" customWidth="1"/>
    <col min="4" max="4" width="60.7109375" style="75" customWidth="1"/>
    <col min="5" max="5" width="6.7109375" style="75" customWidth="1"/>
    <col min="6" max="10" width="19.7109375" style="75" customWidth="1"/>
    <col min="11" max="256" width="9.140625" style="75"/>
    <col min="257" max="258" width="0" style="75" hidden="1" customWidth="1"/>
    <col min="259" max="259" width="4.140625" style="75" customWidth="1"/>
    <col min="260" max="260" width="40.7109375" style="75" customWidth="1"/>
    <col min="261" max="261" width="6.7109375" style="75" customWidth="1"/>
    <col min="262" max="266" width="19.7109375" style="75" customWidth="1"/>
    <col min="267" max="512" width="9.140625" style="75"/>
    <col min="513" max="514" width="0" style="75" hidden="1" customWidth="1"/>
    <col min="515" max="515" width="4.140625" style="75" customWidth="1"/>
    <col min="516" max="516" width="40.7109375" style="75" customWidth="1"/>
    <col min="517" max="517" width="6.7109375" style="75" customWidth="1"/>
    <col min="518" max="522" width="19.7109375" style="75" customWidth="1"/>
    <col min="523" max="768" width="9.140625" style="75"/>
    <col min="769" max="770" width="0" style="75" hidden="1" customWidth="1"/>
    <col min="771" max="771" width="4.140625" style="75" customWidth="1"/>
    <col min="772" max="772" width="40.7109375" style="75" customWidth="1"/>
    <col min="773" max="773" width="6.7109375" style="75" customWidth="1"/>
    <col min="774" max="778" width="19.7109375" style="75" customWidth="1"/>
    <col min="779" max="1024" width="9.140625" style="75"/>
    <col min="1025" max="1026" width="0" style="75" hidden="1" customWidth="1"/>
    <col min="1027" max="1027" width="4.140625" style="75" customWidth="1"/>
    <col min="1028" max="1028" width="40.7109375" style="75" customWidth="1"/>
    <col min="1029" max="1029" width="6.7109375" style="75" customWidth="1"/>
    <col min="1030" max="1034" width="19.7109375" style="75" customWidth="1"/>
    <col min="1035" max="1280" width="9.140625" style="75"/>
    <col min="1281" max="1282" width="0" style="75" hidden="1" customWidth="1"/>
    <col min="1283" max="1283" width="4.140625" style="75" customWidth="1"/>
    <col min="1284" max="1284" width="40.7109375" style="75" customWidth="1"/>
    <col min="1285" max="1285" width="6.7109375" style="75" customWidth="1"/>
    <col min="1286" max="1290" width="19.7109375" style="75" customWidth="1"/>
    <col min="1291" max="1536" width="9.140625" style="75"/>
    <col min="1537" max="1538" width="0" style="75" hidden="1" customWidth="1"/>
    <col min="1539" max="1539" width="4.140625" style="75" customWidth="1"/>
    <col min="1540" max="1540" width="40.7109375" style="75" customWidth="1"/>
    <col min="1541" max="1541" width="6.7109375" style="75" customWidth="1"/>
    <col min="1542" max="1546" width="19.7109375" style="75" customWidth="1"/>
    <col min="1547" max="1792" width="9.140625" style="75"/>
    <col min="1793" max="1794" width="0" style="75" hidden="1" customWidth="1"/>
    <col min="1795" max="1795" width="4.140625" style="75" customWidth="1"/>
    <col min="1796" max="1796" width="40.7109375" style="75" customWidth="1"/>
    <col min="1797" max="1797" width="6.7109375" style="75" customWidth="1"/>
    <col min="1798" max="1802" width="19.7109375" style="75" customWidth="1"/>
    <col min="1803" max="2048" width="9.140625" style="75"/>
    <col min="2049" max="2050" width="0" style="75" hidden="1" customWidth="1"/>
    <col min="2051" max="2051" width="4.140625" style="75" customWidth="1"/>
    <col min="2052" max="2052" width="40.7109375" style="75" customWidth="1"/>
    <col min="2053" max="2053" width="6.7109375" style="75" customWidth="1"/>
    <col min="2054" max="2058" width="19.7109375" style="75" customWidth="1"/>
    <col min="2059" max="2304" width="9.140625" style="75"/>
    <col min="2305" max="2306" width="0" style="75" hidden="1" customWidth="1"/>
    <col min="2307" max="2307" width="4.140625" style="75" customWidth="1"/>
    <col min="2308" max="2308" width="40.7109375" style="75" customWidth="1"/>
    <col min="2309" max="2309" width="6.7109375" style="75" customWidth="1"/>
    <col min="2310" max="2314" width="19.7109375" style="75" customWidth="1"/>
    <col min="2315" max="2560" width="9.140625" style="75"/>
    <col min="2561" max="2562" width="0" style="75" hidden="1" customWidth="1"/>
    <col min="2563" max="2563" width="4.140625" style="75" customWidth="1"/>
    <col min="2564" max="2564" width="40.7109375" style="75" customWidth="1"/>
    <col min="2565" max="2565" width="6.7109375" style="75" customWidth="1"/>
    <col min="2566" max="2570" width="19.7109375" style="75" customWidth="1"/>
    <col min="2571" max="2816" width="9.140625" style="75"/>
    <col min="2817" max="2818" width="0" style="75" hidden="1" customWidth="1"/>
    <col min="2819" max="2819" width="4.140625" style="75" customWidth="1"/>
    <col min="2820" max="2820" width="40.7109375" style="75" customWidth="1"/>
    <col min="2821" max="2821" width="6.7109375" style="75" customWidth="1"/>
    <col min="2822" max="2826" width="19.7109375" style="75" customWidth="1"/>
    <col min="2827" max="3072" width="9.140625" style="75"/>
    <col min="3073" max="3074" width="0" style="75" hidden="1" customWidth="1"/>
    <col min="3075" max="3075" width="4.140625" style="75" customWidth="1"/>
    <col min="3076" max="3076" width="40.7109375" style="75" customWidth="1"/>
    <col min="3077" max="3077" width="6.7109375" style="75" customWidth="1"/>
    <col min="3078" max="3082" width="19.7109375" style="75" customWidth="1"/>
    <col min="3083" max="3328" width="9.140625" style="75"/>
    <col min="3329" max="3330" width="0" style="75" hidden="1" customWidth="1"/>
    <col min="3331" max="3331" width="4.140625" style="75" customWidth="1"/>
    <col min="3332" max="3332" width="40.7109375" style="75" customWidth="1"/>
    <col min="3333" max="3333" width="6.7109375" style="75" customWidth="1"/>
    <col min="3334" max="3338" width="19.7109375" style="75" customWidth="1"/>
    <col min="3339" max="3584" width="9.140625" style="75"/>
    <col min="3585" max="3586" width="0" style="75" hidden="1" customWidth="1"/>
    <col min="3587" max="3587" width="4.140625" style="75" customWidth="1"/>
    <col min="3588" max="3588" width="40.7109375" style="75" customWidth="1"/>
    <col min="3589" max="3589" width="6.7109375" style="75" customWidth="1"/>
    <col min="3590" max="3594" width="19.7109375" style="75" customWidth="1"/>
    <col min="3595" max="3840" width="9.140625" style="75"/>
    <col min="3841" max="3842" width="0" style="75" hidden="1" customWidth="1"/>
    <col min="3843" max="3843" width="4.140625" style="75" customWidth="1"/>
    <col min="3844" max="3844" width="40.7109375" style="75" customWidth="1"/>
    <col min="3845" max="3845" width="6.7109375" style="75" customWidth="1"/>
    <col min="3846" max="3850" width="19.7109375" style="75" customWidth="1"/>
    <col min="3851" max="4096" width="9.140625" style="75"/>
    <col min="4097" max="4098" width="0" style="75" hidden="1" customWidth="1"/>
    <col min="4099" max="4099" width="4.140625" style="75" customWidth="1"/>
    <col min="4100" max="4100" width="40.7109375" style="75" customWidth="1"/>
    <col min="4101" max="4101" width="6.7109375" style="75" customWidth="1"/>
    <col min="4102" max="4106" width="19.7109375" style="75" customWidth="1"/>
    <col min="4107" max="4352" width="9.140625" style="75"/>
    <col min="4353" max="4354" width="0" style="75" hidden="1" customWidth="1"/>
    <col min="4355" max="4355" width="4.140625" style="75" customWidth="1"/>
    <col min="4356" max="4356" width="40.7109375" style="75" customWidth="1"/>
    <col min="4357" max="4357" width="6.7109375" style="75" customWidth="1"/>
    <col min="4358" max="4362" width="19.7109375" style="75" customWidth="1"/>
    <col min="4363" max="4608" width="9.140625" style="75"/>
    <col min="4609" max="4610" width="0" style="75" hidden="1" customWidth="1"/>
    <col min="4611" max="4611" width="4.140625" style="75" customWidth="1"/>
    <col min="4612" max="4612" width="40.7109375" style="75" customWidth="1"/>
    <col min="4613" max="4613" width="6.7109375" style="75" customWidth="1"/>
    <col min="4614" max="4618" width="19.7109375" style="75" customWidth="1"/>
    <col min="4619" max="4864" width="9.140625" style="75"/>
    <col min="4865" max="4866" width="0" style="75" hidden="1" customWidth="1"/>
    <col min="4867" max="4867" width="4.140625" style="75" customWidth="1"/>
    <col min="4868" max="4868" width="40.7109375" style="75" customWidth="1"/>
    <col min="4869" max="4869" width="6.7109375" style="75" customWidth="1"/>
    <col min="4870" max="4874" width="19.7109375" style="75" customWidth="1"/>
    <col min="4875" max="5120" width="9.140625" style="75"/>
    <col min="5121" max="5122" width="0" style="75" hidden="1" customWidth="1"/>
    <col min="5123" max="5123" width="4.140625" style="75" customWidth="1"/>
    <col min="5124" max="5124" width="40.7109375" style="75" customWidth="1"/>
    <col min="5125" max="5125" width="6.7109375" style="75" customWidth="1"/>
    <col min="5126" max="5130" width="19.7109375" style="75" customWidth="1"/>
    <col min="5131" max="5376" width="9.140625" style="75"/>
    <col min="5377" max="5378" width="0" style="75" hidden="1" customWidth="1"/>
    <col min="5379" max="5379" width="4.140625" style="75" customWidth="1"/>
    <col min="5380" max="5380" width="40.7109375" style="75" customWidth="1"/>
    <col min="5381" max="5381" width="6.7109375" style="75" customWidth="1"/>
    <col min="5382" max="5386" width="19.7109375" style="75" customWidth="1"/>
    <col min="5387" max="5632" width="9.140625" style="75"/>
    <col min="5633" max="5634" width="0" style="75" hidden="1" customWidth="1"/>
    <col min="5635" max="5635" width="4.140625" style="75" customWidth="1"/>
    <col min="5636" max="5636" width="40.7109375" style="75" customWidth="1"/>
    <col min="5637" max="5637" width="6.7109375" style="75" customWidth="1"/>
    <col min="5638" max="5642" width="19.7109375" style="75" customWidth="1"/>
    <col min="5643" max="5888" width="9.140625" style="75"/>
    <col min="5889" max="5890" width="0" style="75" hidden="1" customWidth="1"/>
    <col min="5891" max="5891" width="4.140625" style="75" customWidth="1"/>
    <col min="5892" max="5892" width="40.7109375" style="75" customWidth="1"/>
    <col min="5893" max="5893" width="6.7109375" style="75" customWidth="1"/>
    <col min="5894" max="5898" width="19.7109375" style="75" customWidth="1"/>
    <col min="5899" max="6144" width="9.140625" style="75"/>
    <col min="6145" max="6146" width="0" style="75" hidden="1" customWidth="1"/>
    <col min="6147" max="6147" width="4.140625" style="75" customWidth="1"/>
    <col min="6148" max="6148" width="40.7109375" style="75" customWidth="1"/>
    <col min="6149" max="6149" width="6.7109375" style="75" customWidth="1"/>
    <col min="6150" max="6154" width="19.7109375" style="75" customWidth="1"/>
    <col min="6155" max="6400" width="9.140625" style="75"/>
    <col min="6401" max="6402" width="0" style="75" hidden="1" customWidth="1"/>
    <col min="6403" max="6403" width="4.140625" style="75" customWidth="1"/>
    <col min="6404" max="6404" width="40.7109375" style="75" customWidth="1"/>
    <col min="6405" max="6405" width="6.7109375" style="75" customWidth="1"/>
    <col min="6406" max="6410" width="19.7109375" style="75" customWidth="1"/>
    <col min="6411" max="6656" width="9.140625" style="75"/>
    <col min="6657" max="6658" width="0" style="75" hidden="1" customWidth="1"/>
    <col min="6659" max="6659" width="4.140625" style="75" customWidth="1"/>
    <col min="6660" max="6660" width="40.7109375" style="75" customWidth="1"/>
    <col min="6661" max="6661" width="6.7109375" style="75" customWidth="1"/>
    <col min="6662" max="6666" width="19.7109375" style="75" customWidth="1"/>
    <col min="6667" max="6912" width="9.140625" style="75"/>
    <col min="6913" max="6914" width="0" style="75" hidden="1" customWidth="1"/>
    <col min="6915" max="6915" width="4.140625" style="75" customWidth="1"/>
    <col min="6916" max="6916" width="40.7109375" style="75" customWidth="1"/>
    <col min="6917" max="6917" width="6.7109375" style="75" customWidth="1"/>
    <col min="6918" max="6922" width="19.7109375" style="75" customWidth="1"/>
    <col min="6923" max="7168" width="9.140625" style="75"/>
    <col min="7169" max="7170" width="0" style="75" hidden="1" customWidth="1"/>
    <col min="7171" max="7171" width="4.140625" style="75" customWidth="1"/>
    <col min="7172" max="7172" width="40.7109375" style="75" customWidth="1"/>
    <col min="7173" max="7173" width="6.7109375" style="75" customWidth="1"/>
    <col min="7174" max="7178" width="19.7109375" style="75" customWidth="1"/>
    <col min="7179" max="7424" width="9.140625" style="75"/>
    <col min="7425" max="7426" width="0" style="75" hidden="1" customWidth="1"/>
    <col min="7427" max="7427" width="4.140625" style="75" customWidth="1"/>
    <col min="7428" max="7428" width="40.7109375" style="75" customWidth="1"/>
    <col min="7429" max="7429" width="6.7109375" style="75" customWidth="1"/>
    <col min="7430" max="7434" width="19.7109375" style="75" customWidth="1"/>
    <col min="7435" max="7680" width="9.140625" style="75"/>
    <col min="7681" max="7682" width="0" style="75" hidden="1" customWidth="1"/>
    <col min="7683" max="7683" width="4.140625" style="75" customWidth="1"/>
    <col min="7684" max="7684" width="40.7109375" style="75" customWidth="1"/>
    <col min="7685" max="7685" width="6.7109375" style="75" customWidth="1"/>
    <col min="7686" max="7690" width="19.7109375" style="75" customWidth="1"/>
    <col min="7691" max="7936" width="9.140625" style="75"/>
    <col min="7937" max="7938" width="0" style="75" hidden="1" customWidth="1"/>
    <col min="7939" max="7939" width="4.140625" style="75" customWidth="1"/>
    <col min="7940" max="7940" width="40.7109375" style="75" customWidth="1"/>
    <col min="7941" max="7941" width="6.7109375" style="75" customWidth="1"/>
    <col min="7942" max="7946" width="19.7109375" style="75" customWidth="1"/>
    <col min="7947" max="8192" width="9.140625" style="75"/>
    <col min="8193" max="8194" width="0" style="75" hidden="1" customWidth="1"/>
    <col min="8195" max="8195" width="4.140625" style="75" customWidth="1"/>
    <col min="8196" max="8196" width="40.7109375" style="75" customWidth="1"/>
    <col min="8197" max="8197" width="6.7109375" style="75" customWidth="1"/>
    <col min="8198" max="8202" width="19.7109375" style="75" customWidth="1"/>
    <col min="8203" max="8448" width="9.140625" style="75"/>
    <col min="8449" max="8450" width="0" style="75" hidden="1" customWidth="1"/>
    <col min="8451" max="8451" width="4.140625" style="75" customWidth="1"/>
    <col min="8452" max="8452" width="40.7109375" style="75" customWidth="1"/>
    <col min="8453" max="8453" width="6.7109375" style="75" customWidth="1"/>
    <col min="8454" max="8458" width="19.7109375" style="75" customWidth="1"/>
    <col min="8459" max="8704" width="9.140625" style="75"/>
    <col min="8705" max="8706" width="0" style="75" hidden="1" customWidth="1"/>
    <col min="8707" max="8707" width="4.140625" style="75" customWidth="1"/>
    <col min="8708" max="8708" width="40.7109375" style="75" customWidth="1"/>
    <col min="8709" max="8709" width="6.7109375" style="75" customWidth="1"/>
    <col min="8710" max="8714" width="19.7109375" style="75" customWidth="1"/>
    <col min="8715" max="8960" width="9.140625" style="75"/>
    <col min="8961" max="8962" width="0" style="75" hidden="1" customWidth="1"/>
    <col min="8963" max="8963" width="4.140625" style="75" customWidth="1"/>
    <col min="8964" max="8964" width="40.7109375" style="75" customWidth="1"/>
    <col min="8965" max="8965" width="6.7109375" style="75" customWidth="1"/>
    <col min="8966" max="8970" width="19.7109375" style="75" customWidth="1"/>
    <col min="8971" max="9216" width="9.140625" style="75"/>
    <col min="9217" max="9218" width="0" style="75" hidden="1" customWidth="1"/>
    <col min="9219" max="9219" width="4.140625" style="75" customWidth="1"/>
    <col min="9220" max="9220" width="40.7109375" style="75" customWidth="1"/>
    <col min="9221" max="9221" width="6.7109375" style="75" customWidth="1"/>
    <col min="9222" max="9226" width="19.7109375" style="75" customWidth="1"/>
    <col min="9227" max="9472" width="9.140625" style="75"/>
    <col min="9473" max="9474" width="0" style="75" hidden="1" customWidth="1"/>
    <col min="9475" max="9475" width="4.140625" style="75" customWidth="1"/>
    <col min="9476" max="9476" width="40.7109375" style="75" customWidth="1"/>
    <col min="9477" max="9477" width="6.7109375" style="75" customWidth="1"/>
    <col min="9478" max="9482" width="19.7109375" style="75" customWidth="1"/>
    <col min="9483" max="9728" width="9.140625" style="75"/>
    <col min="9729" max="9730" width="0" style="75" hidden="1" customWidth="1"/>
    <col min="9731" max="9731" width="4.140625" style="75" customWidth="1"/>
    <col min="9732" max="9732" width="40.7109375" style="75" customWidth="1"/>
    <col min="9733" max="9733" width="6.7109375" style="75" customWidth="1"/>
    <col min="9734" max="9738" width="19.7109375" style="75" customWidth="1"/>
    <col min="9739" max="9984" width="9.140625" style="75"/>
    <col min="9985" max="9986" width="0" style="75" hidden="1" customWidth="1"/>
    <col min="9987" max="9987" width="4.140625" style="75" customWidth="1"/>
    <col min="9988" max="9988" width="40.7109375" style="75" customWidth="1"/>
    <col min="9989" max="9989" width="6.7109375" style="75" customWidth="1"/>
    <col min="9990" max="9994" width="19.7109375" style="75" customWidth="1"/>
    <col min="9995" max="10240" width="9.140625" style="75"/>
    <col min="10241" max="10242" width="0" style="75" hidden="1" customWidth="1"/>
    <col min="10243" max="10243" width="4.140625" style="75" customWidth="1"/>
    <col min="10244" max="10244" width="40.7109375" style="75" customWidth="1"/>
    <col min="10245" max="10245" width="6.7109375" style="75" customWidth="1"/>
    <col min="10246" max="10250" width="19.7109375" style="75" customWidth="1"/>
    <col min="10251" max="10496" width="9.140625" style="75"/>
    <col min="10497" max="10498" width="0" style="75" hidden="1" customWidth="1"/>
    <col min="10499" max="10499" width="4.140625" style="75" customWidth="1"/>
    <col min="10500" max="10500" width="40.7109375" style="75" customWidth="1"/>
    <col min="10501" max="10501" width="6.7109375" style="75" customWidth="1"/>
    <col min="10502" max="10506" width="19.7109375" style="75" customWidth="1"/>
    <col min="10507" max="10752" width="9.140625" style="75"/>
    <col min="10753" max="10754" width="0" style="75" hidden="1" customWidth="1"/>
    <col min="10755" max="10755" width="4.140625" style="75" customWidth="1"/>
    <col min="10756" max="10756" width="40.7109375" style="75" customWidth="1"/>
    <col min="10757" max="10757" width="6.7109375" style="75" customWidth="1"/>
    <col min="10758" max="10762" width="19.7109375" style="75" customWidth="1"/>
    <col min="10763" max="11008" width="9.140625" style="75"/>
    <col min="11009" max="11010" width="0" style="75" hidden="1" customWidth="1"/>
    <col min="11011" max="11011" width="4.140625" style="75" customWidth="1"/>
    <col min="11012" max="11012" width="40.7109375" style="75" customWidth="1"/>
    <col min="11013" max="11013" width="6.7109375" style="75" customWidth="1"/>
    <col min="11014" max="11018" width="19.7109375" style="75" customWidth="1"/>
    <col min="11019" max="11264" width="9.140625" style="75"/>
    <col min="11265" max="11266" width="0" style="75" hidden="1" customWidth="1"/>
    <col min="11267" max="11267" width="4.140625" style="75" customWidth="1"/>
    <col min="11268" max="11268" width="40.7109375" style="75" customWidth="1"/>
    <col min="11269" max="11269" width="6.7109375" style="75" customWidth="1"/>
    <col min="11270" max="11274" width="19.7109375" style="75" customWidth="1"/>
    <col min="11275" max="11520" width="9.140625" style="75"/>
    <col min="11521" max="11522" width="0" style="75" hidden="1" customWidth="1"/>
    <col min="11523" max="11523" width="4.140625" style="75" customWidth="1"/>
    <col min="11524" max="11524" width="40.7109375" style="75" customWidth="1"/>
    <col min="11525" max="11525" width="6.7109375" style="75" customWidth="1"/>
    <col min="11526" max="11530" width="19.7109375" style="75" customWidth="1"/>
    <col min="11531" max="11776" width="9.140625" style="75"/>
    <col min="11777" max="11778" width="0" style="75" hidden="1" customWidth="1"/>
    <col min="11779" max="11779" width="4.140625" style="75" customWidth="1"/>
    <col min="11780" max="11780" width="40.7109375" style="75" customWidth="1"/>
    <col min="11781" max="11781" width="6.7109375" style="75" customWidth="1"/>
    <col min="11782" max="11786" width="19.7109375" style="75" customWidth="1"/>
    <col min="11787" max="12032" width="9.140625" style="75"/>
    <col min="12033" max="12034" width="0" style="75" hidden="1" customWidth="1"/>
    <col min="12035" max="12035" width="4.140625" style="75" customWidth="1"/>
    <col min="12036" max="12036" width="40.7109375" style="75" customWidth="1"/>
    <col min="12037" max="12037" width="6.7109375" style="75" customWidth="1"/>
    <col min="12038" max="12042" width="19.7109375" style="75" customWidth="1"/>
    <col min="12043" max="12288" width="9.140625" style="75"/>
    <col min="12289" max="12290" width="0" style="75" hidden="1" customWidth="1"/>
    <col min="12291" max="12291" width="4.140625" style="75" customWidth="1"/>
    <col min="12292" max="12292" width="40.7109375" style="75" customWidth="1"/>
    <col min="12293" max="12293" width="6.7109375" style="75" customWidth="1"/>
    <col min="12294" max="12298" width="19.7109375" style="75" customWidth="1"/>
    <col min="12299" max="12544" width="9.140625" style="75"/>
    <col min="12545" max="12546" width="0" style="75" hidden="1" customWidth="1"/>
    <col min="12547" max="12547" width="4.140625" style="75" customWidth="1"/>
    <col min="12548" max="12548" width="40.7109375" style="75" customWidth="1"/>
    <col min="12549" max="12549" width="6.7109375" style="75" customWidth="1"/>
    <col min="12550" max="12554" width="19.7109375" style="75" customWidth="1"/>
    <col min="12555" max="12800" width="9.140625" style="75"/>
    <col min="12801" max="12802" width="0" style="75" hidden="1" customWidth="1"/>
    <col min="12803" max="12803" width="4.140625" style="75" customWidth="1"/>
    <col min="12804" max="12804" width="40.7109375" style="75" customWidth="1"/>
    <col min="12805" max="12805" width="6.7109375" style="75" customWidth="1"/>
    <col min="12806" max="12810" width="19.7109375" style="75" customWidth="1"/>
    <col min="12811" max="13056" width="9.140625" style="75"/>
    <col min="13057" max="13058" width="0" style="75" hidden="1" customWidth="1"/>
    <col min="13059" max="13059" width="4.140625" style="75" customWidth="1"/>
    <col min="13060" max="13060" width="40.7109375" style="75" customWidth="1"/>
    <col min="13061" max="13061" width="6.7109375" style="75" customWidth="1"/>
    <col min="13062" max="13066" width="19.7109375" style="75" customWidth="1"/>
    <col min="13067" max="13312" width="9.140625" style="75"/>
    <col min="13313" max="13314" width="0" style="75" hidden="1" customWidth="1"/>
    <col min="13315" max="13315" width="4.140625" style="75" customWidth="1"/>
    <col min="13316" max="13316" width="40.7109375" style="75" customWidth="1"/>
    <col min="13317" max="13317" width="6.7109375" style="75" customWidth="1"/>
    <col min="13318" max="13322" width="19.7109375" style="75" customWidth="1"/>
    <col min="13323" max="13568" width="9.140625" style="75"/>
    <col min="13569" max="13570" width="0" style="75" hidden="1" customWidth="1"/>
    <col min="13571" max="13571" width="4.140625" style="75" customWidth="1"/>
    <col min="13572" max="13572" width="40.7109375" style="75" customWidth="1"/>
    <col min="13573" max="13573" width="6.7109375" style="75" customWidth="1"/>
    <col min="13574" max="13578" width="19.7109375" style="75" customWidth="1"/>
    <col min="13579" max="13824" width="9.140625" style="75"/>
    <col min="13825" max="13826" width="0" style="75" hidden="1" customWidth="1"/>
    <col min="13827" max="13827" width="4.140625" style="75" customWidth="1"/>
    <col min="13828" max="13828" width="40.7109375" style="75" customWidth="1"/>
    <col min="13829" max="13829" width="6.7109375" style="75" customWidth="1"/>
    <col min="13830" max="13834" width="19.7109375" style="75" customWidth="1"/>
    <col min="13835" max="14080" width="9.140625" style="75"/>
    <col min="14081" max="14082" width="0" style="75" hidden="1" customWidth="1"/>
    <col min="14083" max="14083" width="4.140625" style="75" customWidth="1"/>
    <col min="14084" max="14084" width="40.7109375" style="75" customWidth="1"/>
    <col min="14085" max="14085" width="6.7109375" style="75" customWidth="1"/>
    <col min="14086" max="14090" width="19.7109375" style="75" customWidth="1"/>
    <col min="14091" max="14336" width="9.140625" style="75"/>
    <col min="14337" max="14338" width="0" style="75" hidden="1" customWidth="1"/>
    <col min="14339" max="14339" width="4.140625" style="75" customWidth="1"/>
    <col min="14340" max="14340" width="40.7109375" style="75" customWidth="1"/>
    <col min="14341" max="14341" width="6.7109375" style="75" customWidth="1"/>
    <col min="14342" max="14346" width="19.7109375" style="75" customWidth="1"/>
    <col min="14347" max="14592" width="9.140625" style="75"/>
    <col min="14593" max="14594" width="0" style="75" hidden="1" customWidth="1"/>
    <col min="14595" max="14595" width="4.140625" style="75" customWidth="1"/>
    <col min="14596" max="14596" width="40.7109375" style="75" customWidth="1"/>
    <col min="14597" max="14597" width="6.7109375" style="75" customWidth="1"/>
    <col min="14598" max="14602" width="19.7109375" style="75" customWidth="1"/>
    <col min="14603" max="14848" width="9.140625" style="75"/>
    <col min="14849" max="14850" width="0" style="75" hidden="1" customWidth="1"/>
    <col min="14851" max="14851" width="4.140625" style="75" customWidth="1"/>
    <col min="14852" max="14852" width="40.7109375" style="75" customWidth="1"/>
    <col min="14853" max="14853" width="6.7109375" style="75" customWidth="1"/>
    <col min="14854" max="14858" width="19.7109375" style="75" customWidth="1"/>
    <col min="14859" max="15104" width="9.140625" style="75"/>
    <col min="15105" max="15106" width="0" style="75" hidden="1" customWidth="1"/>
    <col min="15107" max="15107" width="4.140625" style="75" customWidth="1"/>
    <col min="15108" max="15108" width="40.7109375" style="75" customWidth="1"/>
    <col min="15109" max="15109" width="6.7109375" style="75" customWidth="1"/>
    <col min="15110" max="15114" width="19.7109375" style="75" customWidth="1"/>
    <col min="15115" max="15360" width="9.140625" style="75"/>
    <col min="15361" max="15362" width="0" style="75" hidden="1" customWidth="1"/>
    <col min="15363" max="15363" width="4.140625" style="75" customWidth="1"/>
    <col min="15364" max="15364" width="40.7109375" style="75" customWidth="1"/>
    <col min="15365" max="15365" width="6.7109375" style="75" customWidth="1"/>
    <col min="15366" max="15370" width="19.7109375" style="75" customWidth="1"/>
    <col min="15371" max="15616" width="9.140625" style="75"/>
    <col min="15617" max="15618" width="0" style="75" hidden="1" customWidth="1"/>
    <col min="15619" max="15619" width="4.140625" style="75" customWidth="1"/>
    <col min="15620" max="15620" width="40.7109375" style="75" customWidth="1"/>
    <col min="15621" max="15621" width="6.7109375" style="75" customWidth="1"/>
    <col min="15622" max="15626" width="19.7109375" style="75" customWidth="1"/>
    <col min="15627" max="15872" width="9.140625" style="75"/>
    <col min="15873" max="15874" width="0" style="75" hidden="1" customWidth="1"/>
    <col min="15875" max="15875" width="4.140625" style="75" customWidth="1"/>
    <col min="15876" max="15876" width="40.7109375" style="75" customWidth="1"/>
    <col min="15877" max="15877" width="6.7109375" style="75" customWidth="1"/>
    <col min="15878" max="15882" width="19.7109375" style="75" customWidth="1"/>
    <col min="15883" max="16128" width="9.140625" style="75"/>
    <col min="16129" max="16130" width="0" style="75" hidden="1" customWidth="1"/>
    <col min="16131" max="16131" width="4.140625" style="75" customWidth="1"/>
    <col min="16132" max="16132" width="40.7109375" style="75" customWidth="1"/>
    <col min="16133" max="16133" width="6.7109375" style="75" customWidth="1"/>
    <col min="16134" max="16138" width="19.7109375" style="75" customWidth="1"/>
    <col min="16139" max="16384" width="9.140625" style="75"/>
  </cols>
  <sheetData>
    <row r="1" spans="1:11" hidden="1"/>
    <row r="2" spans="1:11" hidden="1"/>
    <row r="3" spans="1:11" hidden="1"/>
    <row r="4" spans="1:11" hidden="1">
      <c r="A4" s="66"/>
      <c r="B4" s="76"/>
      <c r="C4" s="76"/>
      <c r="D4" s="76"/>
    </row>
    <row r="5" spans="1:11" hidden="1">
      <c r="A5" s="68"/>
    </row>
    <row r="6" spans="1:11" hidden="1">
      <c r="A6" s="68"/>
    </row>
    <row r="7" spans="1:11" ht="3.75" customHeight="1">
      <c r="A7" s="68"/>
      <c r="D7" s="173"/>
      <c r="E7" s="173"/>
      <c r="F7" s="173"/>
      <c r="J7" s="77"/>
    </row>
    <row r="8" spans="1:11" ht="12" customHeight="1">
      <c r="A8" s="68"/>
      <c r="D8" s="161" t="s">
        <v>186</v>
      </c>
      <c r="E8" s="174"/>
      <c r="F8" s="174"/>
    </row>
    <row r="9" spans="1:11" ht="12" customHeight="1">
      <c r="A9" s="68"/>
      <c r="D9" s="164" t="str">
        <f>IF(org="","Не определено",org)</f>
        <v>ООО "ЗапСибНефтехим"</v>
      </c>
      <c r="E9" s="173"/>
      <c r="F9" s="173"/>
      <c r="J9" s="167" t="s">
        <v>188</v>
      </c>
    </row>
    <row r="10" spans="1:11" ht="3.75" customHeight="1">
      <c r="D10" s="174"/>
      <c r="E10" s="174"/>
      <c r="F10" s="174"/>
      <c r="G10" s="173"/>
      <c r="H10" s="78"/>
      <c r="I10" s="78"/>
    </row>
    <row r="11" spans="1:11" ht="66.75" customHeight="1">
      <c r="C11" s="173"/>
      <c r="D11" s="175" t="s">
        <v>256</v>
      </c>
      <c r="E11" s="175" t="s">
        <v>190</v>
      </c>
      <c r="F11" s="175" t="s">
        <v>193</v>
      </c>
      <c r="G11" s="175" t="s">
        <v>257</v>
      </c>
      <c r="H11" s="175" t="s">
        <v>258</v>
      </c>
      <c r="I11" s="175" t="s">
        <v>259</v>
      </c>
      <c r="J11" s="175" t="s">
        <v>260</v>
      </c>
      <c r="K11" s="217"/>
    </row>
    <row r="12" spans="1:11">
      <c r="C12" s="173"/>
      <c r="D12" s="215">
        <v>1</v>
      </c>
      <c r="E12" s="215">
        <v>2</v>
      </c>
      <c r="F12" s="215">
        <v>3</v>
      </c>
      <c r="G12" s="215">
        <v>4</v>
      </c>
      <c r="H12" s="215">
        <v>5</v>
      </c>
      <c r="I12" s="215">
        <v>6</v>
      </c>
      <c r="J12" s="218">
        <v>7</v>
      </c>
      <c r="K12" s="217"/>
    </row>
    <row r="13" spans="1:11" ht="15" customHeight="1">
      <c r="C13" s="173"/>
      <c r="D13" s="252" t="s">
        <v>261</v>
      </c>
      <c r="E13" s="253">
        <v>300</v>
      </c>
      <c r="F13" s="279">
        <f>F14+F15+F16+F17+F19+F20+F21+F23</f>
        <v>274542.73700000002</v>
      </c>
      <c r="G13" s="279">
        <f>G14+G15+G19+G20+G21+G23</f>
        <v>285727.89431</v>
      </c>
      <c r="H13" s="279">
        <f>H15+H16+H17+H18+H19+H22+H23+H24</f>
        <v>620.726</v>
      </c>
      <c r="I13" s="279">
        <f>I15+I18+I19+I22+I23+I24</f>
        <v>111122.08585999999</v>
      </c>
      <c r="J13" s="279">
        <f>J16+J17+J18+J19+J22+J23</f>
        <v>0</v>
      </c>
      <c r="K13" s="217"/>
    </row>
    <row r="14" spans="1:11" ht="15" customHeight="1">
      <c r="C14" s="173"/>
      <c r="D14" s="247" t="s">
        <v>401</v>
      </c>
      <c r="E14" s="236">
        <v>301</v>
      </c>
      <c r="F14" s="280"/>
      <c r="G14" s="281"/>
      <c r="H14" s="219" t="s">
        <v>263</v>
      </c>
      <c r="I14" s="219" t="s">
        <v>263</v>
      </c>
      <c r="J14" s="219" t="s">
        <v>263</v>
      </c>
      <c r="K14" s="217"/>
    </row>
    <row r="15" spans="1:11" ht="15" customHeight="1">
      <c r="C15" s="173"/>
      <c r="D15" s="247" t="s">
        <v>264</v>
      </c>
      <c r="E15" s="236">
        <v>302</v>
      </c>
      <c r="F15" s="281">
        <v>47917.196000000004</v>
      </c>
      <c r="G15" s="281">
        <v>41006.577989999998</v>
      </c>
      <c r="H15" s="281">
        <v>160.88999999999999</v>
      </c>
      <c r="I15" s="281">
        <v>33249.949139999997</v>
      </c>
      <c r="J15" s="219" t="s">
        <v>263</v>
      </c>
      <c r="K15" s="217"/>
    </row>
    <row r="16" spans="1:11" ht="15" customHeight="1">
      <c r="C16" s="173"/>
      <c r="D16" s="247" t="s">
        <v>265</v>
      </c>
      <c r="E16" s="236">
        <v>303</v>
      </c>
      <c r="F16" s="281"/>
      <c r="G16" s="219" t="s">
        <v>263</v>
      </c>
      <c r="H16" s="281"/>
      <c r="I16" s="219" t="s">
        <v>263</v>
      </c>
      <c r="J16" s="281"/>
      <c r="K16" s="217"/>
    </row>
    <row r="17" spans="3:11" ht="15" customHeight="1">
      <c r="C17" s="173"/>
      <c r="D17" s="247" t="s">
        <v>266</v>
      </c>
      <c r="E17" s="236">
        <v>304</v>
      </c>
      <c r="F17" s="281"/>
      <c r="G17" s="219" t="s">
        <v>263</v>
      </c>
      <c r="H17" s="281"/>
      <c r="I17" s="219" t="s">
        <v>263</v>
      </c>
      <c r="J17" s="281"/>
      <c r="K17" s="217"/>
    </row>
    <row r="18" spans="3:11" ht="15" customHeight="1">
      <c r="C18" s="173"/>
      <c r="D18" s="247" t="s">
        <v>402</v>
      </c>
      <c r="E18" s="236">
        <v>305</v>
      </c>
      <c r="F18" s="219" t="s">
        <v>263</v>
      </c>
      <c r="G18" s="219" t="s">
        <v>263</v>
      </c>
      <c r="H18" s="281"/>
      <c r="I18" s="281"/>
      <c r="J18" s="281"/>
      <c r="K18" s="217"/>
    </row>
    <row r="19" spans="3:11" ht="15" customHeight="1">
      <c r="C19" s="173"/>
      <c r="D19" s="247" t="s">
        <v>403</v>
      </c>
      <c r="E19" s="236" t="s">
        <v>404</v>
      </c>
      <c r="F19" s="281"/>
      <c r="G19" s="281"/>
      <c r="H19" s="281"/>
      <c r="I19" s="281"/>
      <c r="J19" s="281"/>
      <c r="K19" s="217"/>
    </row>
    <row r="20" spans="3:11" ht="15" customHeight="1">
      <c r="C20" s="173"/>
      <c r="D20" s="247" t="s">
        <v>268</v>
      </c>
      <c r="E20" s="236" t="s">
        <v>405</v>
      </c>
      <c r="F20" s="281">
        <v>217780.09700000001</v>
      </c>
      <c r="G20" s="281">
        <v>236262.29689</v>
      </c>
      <c r="H20" s="219" t="s">
        <v>263</v>
      </c>
      <c r="I20" s="219" t="s">
        <v>263</v>
      </c>
      <c r="J20" s="219" t="s">
        <v>263</v>
      </c>
      <c r="K20" s="217"/>
    </row>
    <row r="21" spans="3:11" ht="15" customHeight="1">
      <c r="C21" s="173"/>
      <c r="D21" s="247" t="s">
        <v>269</v>
      </c>
      <c r="E21" s="236" t="s">
        <v>406</v>
      </c>
      <c r="F21" s="281">
        <v>8845.4439999999995</v>
      </c>
      <c r="G21" s="281">
        <v>8459.0194300000003</v>
      </c>
      <c r="H21" s="219" t="s">
        <v>263</v>
      </c>
      <c r="I21" s="219" t="s">
        <v>263</v>
      </c>
      <c r="J21" s="219" t="s">
        <v>263</v>
      </c>
      <c r="K21" s="217"/>
    </row>
    <row r="22" spans="3:11" ht="15" customHeight="1">
      <c r="C22" s="173"/>
      <c r="D22" s="247" t="s">
        <v>407</v>
      </c>
      <c r="E22" s="236" t="s">
        <v>408</v>
      </c>
      <c r="F22" s="219" t="s">
        <v>263</v>
      </c>
      <c r="G22" s="219" t="s">
        <v>263</v>
      </c>
      <c r="H22" s="281"/>
      <c r="I22" s="281"/>
      <c r="J22" s="281"/>
      <c r="K22" s="217"/>
    </row>
    <row r="23" spans="3:11" ht="15" customHeight="1">
      <c r="C23" s="173"/>
      <c r="D23" s="247" t="s">
        <v>270</v>
      </c>
      <c r="E23" s="236" t="s">
        <v>375</v>
      </c>
      <c r="F23" s="281"/>
      <c r="G23" s="281"/>
      <c r="H23" s="281"/>
      <c r="I23" s="281"/>
      <c r="J23" s="281"/>
      <c r="K23" s="217"/>
    </row>
    <row r="24" spans="3:11" ht="15" customHeight="1">
      <c r="C24" s="173"/>
      <c r="D24" s="247" t="s">
        <v>271</v>
      </c>
      <c r="E24" s="236" t="s">
        <v>331</v>
      </c>
      <c r="F24" s="219" t="s">
        <v>263</v>
      </c>
      <c r="G24" s="219" t="s">
        <v>263</v>
      </c>
      <c r="H24" s="281">
        <v>459.83600000000001</v>
      </c>
      <c r="I24" s="281">
        <v>77872.136719999995</v>
      </c>
      <c r="J24" s="219" t="s">
        <v>263</v>
      </c>
      <c r="K24" s="217"/>
    </row>
    <row r="25" spans="3:11" ht="15" customHeight="1">
      <c r="C25" s="173"/>
      <c r="D25" s="246" t="s">
        <v>272</v>
      </c>
      <c r="E25" s="236" t="s">
        <v>376</v>
      </c>
      <c r="F25" s="281"/>
      <c r="G25" s="281"/>
      <c r="H25" s="281"/>
      <c r="I25" s="281"/>
      <c r="J25" s="279">
        <f>I25+G25</f>
        <v>0</v>
      </c>
      <c r="K25" s="217"/>
    </row>
    <row r="26" spans="3:11" ht="15" customHeight="1">
      <c r="C26" s="173"/>
      <c r="D26" s="246" t="s">
        <v>273</v>
      </c>
      <c r="E26" s="236" t="s">
        <v>378</v>
      </c>
      <c r="F26" s="281"/>
      <c r="G26" s="281"/>
      <c r="H26" s="281"/>
      <c r="I26" s="281"/>
      <c r="J26" s="279">
        <f>I26+G26</f>
        <v>0</v>
      </c>
      <c r="K26" s="217"/>
    </row>
    <row r="27" spans="3:11" ht="15" customHeight="1">
      <c r="C27" s="173"/>
      <c r="D27" s="246" t="s">
        <v>274</v>
      </c>
      <c r="E27" s="236" t="s">
        <v>381</v>
      </c>
      <c r="F27" s="281"/>
      <c r="G27" s="281"/>
      <c r="H27" s="281"/>
      <c r="I27" s="281"/>
      <c r="J27" s="279">
        <f>G27+I27</f>
        <v>0</v>
      </c>
      <c r="K27" s="217"/>
    </row>
    <row r="28" spans="3:11" ht="15" customHeight="1">
      <c r="C28" s="173"/>
      <c r="D28" s="246" t="s">
        <v>275</v>
      </c>
      <c r="E28" s="236" t="s">
        <v>383</v>
      </c>
      <c r="F28" s="281">
        <f>244.187+41.128</f>
        <v>285.315</v>
      </c>
      <c r="G28" s="281">
        <f>257.63546+100.02887</f>
        <v>357.66433000000001</v>
      </c>
      <c r="H28" s="281">
        <v>0.40899999999999997</v>
      </c>
      <c r="I28" s="281">
        <v>350.74813999999998</v>
      </c>
      <c r="J28" s="279">
        <f>G28+I28</f>
        <v>708.41246999999998</v>
      </c>
      <c r="K28" s="217"/>
    </row>
    <row r="29" spans="3:11" ht="15" customHeight="1">
      <c r="C29" s="173"/>
      <c r="D29" s="252" t="s">
        <v>276</v>
      </c>
      <c r="E29" s="253">
        <v>400</v>
      </c>
      <c r="F29" s="281">
        <v>267484.658</v>
      </c>
      <c r="G29" s="219" t="s">
        <v>263</v>
      </c>
      <c r="H29" s="281"/>
      <c r="I29" s="219" t="s">
        <v>263</v>
      </c>
      <c r="J29" s="281"/>
      <c r="K29" s="217"/>
    </row>
    <row r="30" spans="3:11" ht="15" customHeight="1">
      <c r="C30" s="173"/>
      <c r="D30" s="252" t="s">
        <v>279</v>
      </c>
      <c r="E30" s="253" t="s">
        <v>348</v>
      </c>
      <c r="F30" s="219" t="s">
        <v>263</v>
      </c>
      <c r="G30" s="219" t="s">
        <v>263</v>
      </c>
      <c r="H30" s="281"/>
      <c r="I30" s="281"/>
      <c r="J30" s="281"/>
      <c r="K30" s="217"/>
    </row>
    <row r="31" spans="3:11" ht="15" customHeight="1">
      <c r="C31" s="173"/>
      <c r="D31" s="259" t="s">
        <v>409</v>
      </c>
      <c r="E31" s="260"/>
      <c r="F31" s="220"/>
      <c r="G31" s="261"/>
      <c r="H31" s="220"/>
      <c r="I31" s="261"/>
      <c r="J31" s="261"/>
      <c r="K31" s="217"/>
    </row>
    <row r="32" spans="3:11" ht="15" customHeight="1">
      <c r="C32" s="173"/>
      <c r="D32" s="252" t="s">
        <v>277</v>
      </c>
      <c r="E32" s="253" t="s">
        <v>349</v>
      </c>
      <c r="F32" s="219" t="s">
        <v>263</v>
      </c>
      <c r="G32" s="219" t="s">
        <v>263</v>
      </c>
      <c r="H32" s="281"/>
      <c r="I32" s="281"/>
      <c r="J32" s="219" t="s">
        <v>263</v>
      </c>
      <c r="K32" s="217"/>
    </row>
    <row r="33" spans="1:11" ht="15" customHeight="1">
      <c r="C33" s="173"/>
      <c r="D33" s="252" t="s">
        <v>278</v>
      </c>
      <c r="E33" s="253" t="s">
        <v>358</v>
      </c>
      <c r="F33" s="219" t="s">
        <v>263</v>
      </c>
      <c r="G33" s="219" t="s">
        <v>263</v>
      </c>
      <c r="H33" s="281"/>
      <c r="I33" s="219" t="s">
        <v>263</v>
      </c>
      <c r="J33" s="219" t="s">
        <v>263</v>
      </c>
      <c r="K33" s="217"/>
    </row>
    <row r="34" spans="1:11" ht="15" customHeight="1">
      <c r="C34" s="173"/>
      <c r="D34" s="252" t="s">
        <v>410</v>
      </c>
      <c r="E34" s="253" t="s">
        <v>411</v>
      </c>
      <c r="F34" s="219" t="s">
        <v>263</v>
      </c>
      <c r="G34" s="219" t="s">
        <v>263</v>
      </c>
      <c r="H34" s="281"/>
      <c r="I34" s="281"/>
      <c r="J34" s="281"/>
      <c r="K34" s="217"/>
    </row>
    <row r="35" spans="1:11" ht="90">
      <c r="C35" s="173"/>
      <c r="D35" s="252" t="s">
        <v>412</v>
      </c>
      <c r="E35" s="253" t="s">
        <v>414</v>
      </c>
      <c r="F35" s="219" t="s">
        <v>263</v>
      </c>
      <c r="G35" s="219" t="s">
        <v>263</v>
      </c>
      <c r="H35" s="281"/>
      <c r="I35" s="281"/>
      <c r="J35" s="281"/>
      <c r="K35" s="217"/>
    </row>
    <row r="36" spans="1:11" ht="67.5">
      <c r="C36" s="173"/>
      <c r="D36" s="252" t="s">
        <v>413</v>
      </c>
      <c r="E36" s="253" t="s">
        <v>416</v>
      </c>
      <c r="F36" s="219" t="s">
        <v>263</v>
      </c>
      <c r="G36" s="219" t="s">
        <v>263</v>
      </c>
      <c r="H36" s="281"/>
      <c r="I36" s="281"/>
      <c r="J36" s="281"/>
      <c r="K36" s="217"/>
    </row>
    <row r="37" spans="1:11" ht="61.5" customHeight="1">
      <c r="C37" s="173"/>
      <c r="D37" s="252" t="s">
        <v>415</v>
      </c>
      <c r="E37" s="253" t="s">
        <v>418</v>
      </c>
      <c r="F37" s="219" t="s">
        <v>263</v>
      </c>
      <c r="G37" s="219" t="s">
        <v>263</v>
      </c>
      <c r="H37" s="281"/>
      <c r="I37" s="281"/>
      <c r="J37" s="281"/>
      <c r="K37" s="217"/>
    </row>
    <row r="38" spans="1:11" ht="101.25">
      <c r="C38" s="173"/>
      <c r="D38" s="252" t="s">
        <v>417</v>
      </c>
      <c r="E38" s="253" t="s">
        <v>508</v>
      </c>
      <c r="F38" s="219" t="s">
        <v>263</v>
      </c>
      <c r="G38" s="219" t="s">
        <v>263</v>
      </c>
      <c r="H38" s="281"/>
      <c r="I38" s="281"/>
      <c r="J38" s="281"/>
      <c r="K38" s="217"/>
    </row>
    <row r="39" spans="1:11">
      <c r="D39" s="174"/>
      <c r="E39" s="174"/>
      <c r="F39" s="174"/>
      <c r="G39" s="174"/>
      <c r="H39" s="174"/>
      <c r="I39" s="174"/>
      <c r="J39" s="174"/>
    </row>
    <row r="40" spans="1:11" s="186" customFormat="1" ht="12.75">
      <c r="A40" s="185"/>
      <c r="G40" s="187"/>
      <c r="K40" s="187"/>
    </row>
  </sheetData>
  <sheetProtection algorithmName="SHA-512" hashValue="6ZCcVPJ4jFbYeJDIEusio0HFJbRskuq6e+JQYkgFETJerpO+mQjK3/IGX2GbmBO3HBsEJio8vuLr7gp1lr/7Og==" saltValue="leKjeSVyVi6Z+i47Rcbqpg==" spinCount="100000"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H16:H17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WVP983059:WVP983068 JB23:JF23 SX23:TB23 ACT23:ACX23 AMP23:AMT23 AWL23:AWP23 BGH23:BGL23 BQD23:BQH23 BZZ23:CAD23 CJV23:CJZ23 CTR23:CTV23 DDN23:DDR23 DNJ23:DNN23 DXF23:DXJ23 EHB23:EHF23 EQX23:ERB23 FAT23:FAX23 FKP23:FKT23 FUL23:FUP23 GEH23:GEL23 GOD23:GOH23 GXZ23:GYD23 HHV23:HHZ23 HRR23:HRV23 IBN23:IBR23 ILJ23:ILN23 IVF23:IVJ23 JFB23:JFF23 JOX23:JPB23 JYT23:JYX23 KIP23:KIT23 KSL23:KSP23 LCH23:LCL23 LMD23:LMH23 LVZ23:LWD23 MFV23:MFZ23 MPR23:MPV23 MZN23:MZR23 NJJ23:NJN23 NTF23:NTJ23 ODB23:ODF23 OMX23:ONB23 OWT23:OWX23 PGP23:PGT23 PQL23:PQP23 QAH23:QAL23 QKD23:QKH23 QTZ23:QUD23 RDV23:RDZ23 RNR23:RNV23 RXN23:RXR23 SHJ23:SHN23 SRF23:SRJ23 TBB23:TBF23 TKX23:TLB23 TUT23:TUX23 UEP23:UET23 UOL23:UOP23 UYH23:UYL23 VID23:VIH23 VRZ23:VSD23 WBV23:WBZ23 WLR23:WLV23 WVN23:WVR23 F65549:J65549 JB65549:JF65549 SX65549:TB65549 ACT65549:ACX65549 AMP65549:AMT65549 AWL65549:AWP65549 BGH65549:BGL65549 BQD65549:BQH65549 BZZ65549:CAD65549 CJV65549:CJZ65549 CTR65549:CTV65549 DDN65549:DDR65549 DNJ65549:DNN65549 DXF65549:DXJ65549 EHB65549:EHF65549 EQX65549:ERB65549 FAT65549:FAX65549 FKP65549:FKT65549 FUL65549:FUP65549 GEH65549:GEL65549 GOD65549:GOH65549 GXZ65549:GYD65549 HHV65549:HHZ65549 HRR65549:HRV65549 IBN65549:IBR65549 ILJ65549:ILN65549 IVF65549:IVJ65549 JFB65549:JFF65549 JOX65549:JPB65549 JYT65549:JYX65549 KIP65549:KIT65549 KSL65549:KSP65549 LCH65549:LCL65549 LMD65549:LMH65549 LVZ65549:LWD65549 MFV65549:MFZ65549 MPR65549:MPV65549 MZN65549:MZR65549 NJJ65549:NJN65549 NTF65549:NTJ65549 ODB65549:ODF65549 OMX65549:ONB65549 OWT65549:OWX65549 PGP65549:PGT65549 PQL65549:PQP65549 QAH65549:QAL65549 QKD65549:QKH65549 QTZ65549:QUD65549 RDV65549:RDZ65549 RNR65549:RNV65549 RXN65549:RXR65549 SHJ65549:SHN65549 SRF65549:SRJ65549 TBB65549:TBF65549 TKX65549:TLB65549 TUT65549:TUX65549 UEP65549:UET65549 UOL65549:UOP65549 UYH65549:UYL65549 VID65549:VIH65549 VRZ65549:VSD65549 WBV65549:WBZ65549 WLR65549:WLV65549 WVN65549:WVR65549 F131085:J131085 JB131085:JF131085 SX131085:TB131085 ACT131085:ACX131085 AMP131085:AMT131085 AWL131085:AWP131085 BGH131085:BGL131085 BQD131085:BQH131085 BZZ131085:CAD131085 CJV131085:CJZ131085 CTR131085:CTV131085 DDN131085:DDR131085 DNJ131085:DNN131085 DXF131085:DXJ131085 EHB131085:EHF131085 EQX131085:ERB131085 FAT131085:FAX131085 FKP131085:FKT131085 FUL131085:FUP131085 GEH131085:GEL131085 GOD131085:GOH131085 GXZ131085:GYD131085 HHV131085:HHZ131085 HRR131085:HRV131085 IBN131085:IBR131085 ILJ131085:ILN131085 IVF131085:IVJ131085 JFB131085:JFF131085 JOX131085:JPB131085 JYT131085:JYX131085 KIP131085:KIT131085 KSL131085:KSP131085 LCH131085:LCL131085 LMD131085:LMH131085 LVZ131085:LWD131085 MFV131085:MFZ131085 MPR131085:MPV131085 MZN131085:MZR131085 NJJ131085:NJN131085 NTF131085:NTJ131085 ODB131085:ODF131085 OMX131085:ONB131085 OWT131085:OWX131085 PGP131085:PGT131085 PQL131085:PQP131085 QAH131085:QAL131085 QKD131085:QKH131085 QTZ131085:QUD131085 RDV131085:RDZ131085 RNR131085:RNV131085 RXN131085:RXR131085 SHJ131085:SHN131085 SRF131085:SRJ131085 TBB131085:TBF131085 TKX131085:TLB131085 TUT131085:TUX131085 UEP131085:UET131085 UOL131085:UOP131085 UYH131085:UYL131085 VID131085:VIH131085 VRZ131085:VSD131085 WBV131085:WBZ131085 WLR131085:WLV131085 WVN131085:WVR131085 F196621:J196621 JB196621:JF196621 SX196621:TB196621 ACT196621:ACX196621 AMP196621:AMT196621 AWL196621:AWP196621 BGH196621:BGL196621 BQD196621:BQH196621 BZZ196621:CAD196621 CJV196621:CJZ196621 CTR196621:CTV196621 DDN196621:DDR196621 DNJ196621:DNN196621 DXF196621:DXJ196621 EHB196621:EHF196621 EQX196621:ERB196621 FAT196621:FAX196621 FKP196621:FKT196621 FUL196621:FUP196621 GEH196621:GEL196621 GOD196621:GOH196621 GXZ196621:GYD196621 HHV196621:HHZ196621 HRR196621:HRV196621 IBN196621:IBR196621 ILJ196621:ILN196621 IVF196621:IVJ196621 JFB196621:JFF196621 JOX196621:JPB196621 JYT196621:JYX196621 KIP196621:KIT196621 KSL196621:KSP196621 LCH196621:LCL196621 LMD196621:LMH196621 LVZ196621:LWD196621 MFV196621:MFZ196621 MPR196621:MPV196621 MZN196621:MZR196621 NJJ196621:NJN196621 NTF196621:NTJ196621 ODB196621:ODF196621 OMX196621:ONB196621 OWT196621:OWX196621 PGP196621:PGT196621 PQL196621:PQP196621 QAH196621:QAL196621 QKD196621:QKH196621 QTZ196621:QUD196621 RDV196621:RDZ196621 RNR196621:RNV196621 RXN196621:RXR196621 SHJ196621:SHN196621 SRF196621:SRJ196621 TBB196621:TBF196621 TKX196621:TLB196621 TUT196621:TUX196621 UEP196621:UET196621 UOL196621:UOP196621 UYH196621:UYL196621 VID196621:VIH196621 VRZ196621:VSD196621 WBV196621:WBZ196621 WLR196621:WLV196621 WVN196621:WVR196621 F262157:J262157 JB262157:JF262157 SX262157:TB262157 ACT262157:ACX262157 AMP262157:AMT262157 AWL262157:AWP262157 BGH262157:BGL262157 BQD262157:BQH262157 BZZ262157:CAD262157 CJV262157:CJZ262157 CTR262157:CTV262157 DDN262157:DDR262157 DNJ262157:DNN262157 DXF262157:DXJ262157 EHB262157:EHF262157 EQX262157:ERB262157 FAT262157:FAX262157 FKP262157:FKT262157 FUL262157:FUP262157 GEH262157:GEL262157 GOD262157:GOH262157 GXZ262157:GYD262157 HHV262157:HHZ262157 HRR262157:HRV262157 IBN262157:IBR262157 ILJ262157:ILN262157 IVF262157:IVJ262157 JFB262157:JFF262157 JOX262157:JPB262157 JYT262157:JYX262157 KIP262157:KIT262157 KSL262157:KSP262157 LCH262157:LCL262157 LMD262157:LMH262157 LVZ262157:LWD262157 MFV262157:MFZ262157 MPR262157:MPV262157 MZN262157:MZR262157 NJJ262157:NJN262157 NTF262157:NTJ262157 ODB262157:ODF262157 OMX262157:ONB262157 OWT262157:OWX262157 PGP262157:PGT262157 PQL262157:PQP262157 QAH262157:QAL262157 QKD262157:QKH262157 QTZ262157:QUD262157 RDV262157:RDZ262157 RNR262157:RNV262157 RXN262157:RXR262157 SHJ262157:SHN262157 SRF262157:SRJ262157 TBB262157:TBF262157 TKX262157:TLB262157 TUT262157:TUX262157 UEP262157:UET262157 UOL262157:UOP262157 UYH262157:UYL262157 VID262157:VIH262157 VRZ262157:VSD262157 WBV262157:WBZ262157 WLR262157:WLV262157 WVN262157:WVR262157 F327693:J327693 JB327693:JF327693 SX327693:TB327693 ACT327693:ACX327693 AMP327693:AMT327693 AWL327693:AWP327693 BGH327693:BGL327693 BQD327693:BQH327693 BZZ327693:CAD327693 CJV327693:CJZ327693 CTR327693:CTV327693 DDN327693:DDR327693 DNJ327693:DNN327693 DXF327693:DXJ327693 EHB327693:EHF327693 EQX327693:ERB327693 FAT327693:FAX327693 FKP327693:FKT327693 FUL327693:FUP327693 GEH327693:GEL327693 GOD327693:GOH327693 GXZ327693:GYD327693 HHV327693:HHZ327693 HRR327693:HRV327693 IBN327693:IBR327693 ILJ327693:ILN327693 IVF327693:IVJ327693 JFB327693:JFF327693 JOX327693:JPB327693 JYT327693:JYX327693 KIP327693:KIT327693 KSL327693:KSP327693 LCH327693:LCL327693 LMD327693:LMH327693 LVZ327693:LWD327693 MFV327693:MFZ327693 MPR327693:MPV327693 MZN327693:MZR327693 NJJ327693:NJN327693 NTF327693:NTJ327693 ODB327693:ODF327693 OMX327693:ONB327693 OWT327693:OWX327693 PGP327693:PGT327693 PQL327693:PQP327693 QAH327693:QAL327693 QKD327693:QKH327693 QTZ327693:QUD327693 RDV327693:RDZ327693 RNR327693:RNV327693 RXN327693:RXR327693 SHJ327693:SHN327693 SRF327693:SRJ327693 TBB327693:TBF327693 TKX327693:TLB327693 TUT327693:TUX327693 UEP327693:UET327693 UOL327693:UOP327693 UYH327693:UYL327693 VID327693:VIH327693 VRZ327693:VSD327693 WBV327693:WBZ327693 WLR327693:WLV327693 WVN327693:WVR327693 F393229:J393229 JB393229:JF393229 SX393229:TB393229 ACT393229:ACX393229 AMP393229:AMT393229 AWL393229:AWP393229 BGH393229:BGL393229 BQD393229:BQH393229 BZZ393229:CAD393229 CJV393229:CJZ393229 CTR393229:CTV393229 DDN393229:DDR393229 DNJ393229:DNN393229 DXF393229:DXJ393229 EHB393229:EHF393229 EQX393229:ERB393229 FAT393229:FAX393229 FKP393229:FKT393229 FUL393229:FUP393229 GEH393229:GEL393229 GOD393229:GOH393229 GXZ393229:GYD393229 HHV393229:HHZ393229 HRR393229:HRV393229 IBN393229:IBR393229 ILJ393229:ILN393229 IVF393229:IVJ393229 JFB393229:JFF393229 JOX393229:JPB393229 JYT393229:JYX393229 KIP393229:KIT393229 KSL393229:KSP393229 LCH393229:LCL393229 LMD393229:LMH393229 LVZ393229:LWD393229 MFV393229:MFZ393229 MPR393229:MPV393229 MZN393229:MZR393229 NJJ393229:NJN393229 NTF393229:NTJ393229 ODB393229:ODF393229 OMX393229:ONB393229 OWT393229:OWX393229 PGP393229:PGT393229 PQL393229:PQP393229 QAH393229:QAL393229 QKD393229:QKH393229 QTZ393229:QUD393229 RDV393229:RDZ393229 RNR393229:RNV393229 RXN393229:RXR393229 SHJ393229:SHN393229 SRF393229:SRJ393229 TBB393229:TBF393229 TKX393229:TLB393229 TUT393229:TUX393229 UEP393229:UET393229 UOL393229:UOP393229 UYH393229:UYL393229 VID393229:VIH393229 VRZ393229:VSD393229 WBV393229:WBZ393229 WLR393229:WLV393229 WVN393229:WVR393229 F458765:J458765 JB458765:JF458765 SX458765:TB458765 ACT458765:ACX458765 AMP458765:AMT458765 AWL458765:AWP458765 BGH458765:BGL458765 BQD458765:BQH458765 BZZ458765:CAD458765 CJV458765:CJZ458765 CTR458765:CTV458765 DDN458765:DDR458765 DNJ458765:DNN458765 DXF458765:DXJ458765 EHB458765:EHF458765 EQX458765:ERB458765 FAT458765:FAX458765 FKP458765:FKT458765 FUL458765:FUP458765 GEH458765:GEL458765 GOD458765:GOH458765 GXZ458765:GYD458765 HHV458765:HHZ458765 HRR458765:HRV458765 IBN458765:IBR458765 ILJ458765:ILN458765 IVF458765:IVJ458765 JFB458765:JFF458765 JOX458765:JPB458765 JYT458765:JYX458765 KIP458765:KIT458765 KSL458765:KSP458765 LCH458765:LCL458765 LMD458765:LMH458765 LVZ458765:LWD458765 MFV458765:MFZ458765 MPR458765:MPV458765 MZN458765:MZR458765 NJJ458765:NJN458765 NTF458765:NTJ458765 ODB458765:ODF458765 OMX458765:ONB458765 OWT458765:OWX458765 PGP458765:PGT458765 PQL458765:PQP458765 QAH458765:QAL458765 QKD458765:QKH458765 QTZ458765:QUD458765 RDV458765:RDZ458765 RNR458765:RNV458765 RXN458765:RXR458765 SHJ458765:SHN458765 SRF458765:SRJ458765 TBB458765:TBF458765 TKX458765:TLB458765 TUT458765:TUX458765 UEP458765:UET458765 UOL458765:UOP458765 UYH458765:UYL458765 VID458765:VIH458765 VRZ458765:VSD458765 WBV458765:WBZ458765 WLR458765:WLV458765 WVN458765:WVR458765 F524301:J524301 JB524301:JF524301 SX524301:TB524301 ACT524301:ACX524301 AMP524301:AMT524301 AWL524301:AWP524301 BGH524301:BGL524301 BQD524301:BQH524301 BZZ524301:CAD524301 CJV524301:CJZ524301 CTR524301:CTV524301 DDN524301:DDR524301 DNJ524301:DNN524301 DXF524301:DXJ524301 EHB524301:EHF524301 EQX524301:ERB524301 FAT524301:FAX524301 FKP524301:FKT524301 FUL524301:FUP524301 GEH524301:GEL524301 GOD524301:GOH524301 GXZ524301:GYD524301 HHV524301:HHZ524301 HRR524301:HRV524301 IBN524301:IBR524301 ILJ524301:ILN524301 IVF524301:IVJ524301 JFB524301:JFF524301 JOX524301:JPB524301 JYT524301:JYX524301 KIP524301:KIT524301 KSL524301:KSP524301 LCH524301:LCL524301 LMD524301:LMH524301 LVZ524301:LWD524301 MFV524301:MFZ524301 MPR524301:MPV524301 MZN524301:MZR524301 NJJ524301:NJN524301 NTF524301:NTJ524301 ODB524301:ODF524301 OMX524301:ONB524301 OWT524301:OWX524301 PGP524301:PGT524301 PQL524301:PQP524301 QAH524301:QAL524301 QKD524301:QKH524301 QTZ524301:QUD524301 RDV524301:RDZ524301 RNR524301:RNV524301 RXN524301:RXR524301 SHJ524301:SHN524301 SRF524301:SRJ524301 TBB524301:TBF524301 TKX524301:TLB524301 TUT524301:TUX524301 UEP524301:UET524301 UOL524301:UOP524301 UYH524301:UYL524301 VID524301:VIH524301 VRZ524301:VSD524301 WBV524301:WBZ524301 WLR524301:WLV524301 WVN524301:WVR524301 F589837:J589837 JB589837:JF589837 SX589837:TB589837 ACT589837:ACX589837 AMP589837:AMT589837 AWL589837:AWP589837 BGH589837:BGL589837 BQD589837:BQH589837 BZZ589837:CAD589837 CJV589837:CJZ589837 CTR589837:CTV589837 DDN589837:DDR589837 DNJ589837:DNN589837 DXF589837:DXJ589837 EHB589837:EHF589837 EQX589837:ERB589837 FAT589837:FAX589837 FKP589837:FKT589837 FUL589837:FUP589837 GEH589837:GEL589837 GOD589837:GOH589837 GXZ589837:GYD589837 HHV589837:HHZ589837 HRR589837:HRV589837 IBN589837:IBR589837 ILJ589837:ILN589837 IVF589837:IVJ589837 JFB589837:JFF589837 JOX589837:JPB589837 JYT589837:JYX589837 KIP589837:KIT589837 KSL589837:KSP589837 LCH589837:LCL589837 LMD589837:LMH589837 LVZ589837:LWD589837 MFV589837:MFZ589837 MPR589837:MPV589837 MZN589837:MZR589837 NJJ589837:NJN589837 NTF589837:NTJ589837 ODB589837:ODF589837 OMX589837:ONB589837 OWT589837:OWX589837 PGP589837:PGT589837 PQL589837:PQP589837 QAH589837:QAL589837 QKD589837:QKH589837 QTZ589837:QUD589837 RDV589837:RDZ589837 RNR589837:RNV589837 RXN589837:RXR589837 SHJ589837:SHN589837 SRF589837:SRJ589837 TBB589837:TBF589837 TKX589837:TLB589837 TUT589837:TUX589837 UEP589837:UET589837 UOL589837:UOP589837 UYH589837:UYL589837 VID589837:VIH589837 VRZ589837:VSD589837 WBV589837:WBZ589837 WLR589837:WLV589837 WVN589837:WVR589837 F655373:J655373 JB655373:JF655373 SX655373:TB655373 ACT655373:ACX655373 AMP655373:AMT655373 AWL655373:AWP655373 BGH655373:BGL655373 BQD655373:BQH655373 BZZ655373:CAD655373 CJV655373:CJZ655373 CTR655373:CTV655373 DDN655373:DDR655373 DNJ655373:DNN655373 DXF655373:DXJ655373 EHB655373:EHF655373 EQX655373:ERB655373 FAT655373:FAX655373 FKP655373:FKT655373 FUL655373:FUP655373 GEH655373:GEL655373 GOD655373:GOH655373 GXZ655373:GYD655373 HHV655373:HHZ655373 HRR655373:HRV655373 IBN655373:IBR655373 ILJ655373:ILN655373 IVF655373:IVJ655373 JFB655373:JFF655373 JOX655373:JPB655373 JYT655373:JYX655373 KIP655373:KIT655373 KSL655373:KSP655373 LCH655373:LCL655373 LMD655373:LMH655373 LVZ655373:LWD655373 MFV655373:MFZ655373 MPR655373:MPV655373 MZN655373:MZR655373 NJJ655373:NJN655373 NTF655373:NTJ655373 ODB655373:ODF655373 OMX655373:ONB655373 OWT655373:OWX655373 PGP655373:PGT655373 PQL655373:PQP655373 QAH655373:QAL655373 QKD655373:QKH655373 QTZ655373:QUD655373 RDV655373:RDZ655373 RNR655373:RNV655373 RXN655373:RXR655373 SHJ655373:SHN655373 SRF655373:SRJ655373 TBB655373:TBF655373 TKX655373:TLB655373 TUT655373:TUX655373 UEP655373:UET655373 UOL655373:UOP655373 UYH655373:UYL655373 VID655373:VIH655373 VRZ655373:VSD655373 WBV655373:WBZ655373 WLR655373:WLV655373 WVN655373:WVR655373 F720909:J720909 JB720909:JF720909 SX720909:TB720909 ACT720909:ACX720909 AMP720909:AMT720909 AWL720909:AWP720909 BGH720909:BGL720909 BQD720909:BQH720909 BZZ720909:CAD720909 CJV720909:CJZ720909 CTR720909:CTV720909 DDN720909:DDR720909 DNJ720909:DNN720909 DXF720909:DXJ720909 EHB720909:EHF720909 EQX720909:ERB720909 FAT720909:FAX720909 FKP720909:FKT720909 FUL720909:FUP720909 GEH720909:GEL720909 GOD720909:GOH720909 GXZ720909:GYD720909 HHV720909:HHZ720909 HRR720909:HRV720909 IBN720909:IBR720909 ILJ720909:ILN720909 IVF720909:IVJ720909 JFB720909:JFF720909 JOX720909:JPB720909 JYT720909:JYX720909 KIP720909:KIT720909 KSL720909:KSP720909 LCH720909:LCL720909 LMD720909:LMH720909 LVZ720909:LWD720909 MFV720909:MFZ720909 MPR720909:MPV720909 MZN720909:MZR720909 NJJ720909:NJN720909 NTF720909:NTJ720909 ODB720909:ODF720909 OMX720909:ONB720909 OWT720909:OWX720909 PGP720909:PGT720909 PQL720909:PQP720909 QAH720909:QAL720909 QKD720909:QKH720909 QTZ720909:QUD720909 RDV720909:RDZ720909 RNR720909:RNV720909 RXN720909:RXR720909 SHJ720909:SHN720909 SRF720909:SRJ720909 TBB720909:TBF720909 TKX720909:TLB720909 TUT720909:TUX720909 UEP720909:UET720909 UOL720909:UOP720909 UYH720909:UYL720909 VID720909:VIH720909 VRZ720909:VSD720909 WBV720909:WBZ720909 WLR720909:WLV720909 WVN720909:WVR720909 F786445:J786445 JB786445:JF786445 SX786445:TB786445 ACT786445:ACX786445 AMP786445:AMT786445 AWL786445:AWP786445 BGH786445:BGL786445 BQD786445:BQH786445 BZZ786445:CAD786445 CJV786445:CJZ786445 CTR786445:CTV786445 DDN786445:DDR786445 DNJ786445:DNN786445 DXF786445:DXJ786445 EHB786445:EHF786445 EQX786445:ERB786445 FAT786445:FAX786445 FKP786445:FKT786445 FUL786445:FUP786445 GEH786445:GEL786445 GOD786445:GOH786445 GXZ786445:GYD786445 HHV786445:HHZ786445 HRR786445:HRV786445 IBN786445:IBR786445 ILJ786445:ILN786445 IVF786445:IVJ786445 JFB786445:JFF786445 JOX786445:JPB786445 JYT786445:JYX786445 KIP786445:KIT786445 KSL786445:KSP786445 LCH786445:LCL786445 LMD786445:LMH786445 LVZ786445:LWD786445 MFV786445:MFZ786445 MPR786445:MPV786445 MZN786445:MZR786445 NJJ786445:NJN786445 NTF786445:NTJ786445 ODB786445:ODF786445 OMX786445:ONB786445 OWT786445:OWX786445 PGP786445:PGT786445 PQL786445:PQP786445 QAH786445:QAL786445 QKD786445:QKH786445 QTZ786445:QUD786445 RDV786445:RDZ786445 RNR786445:RNV786445 RXN786445:RXR786445 SHJ786445:SHN786445 SRF786445:SRJ786445 TBB786445:TBF786445 TKX786445:TLB786445 TUT786445:TUX786445 UEP786445:UET786445 UOL786445:UOP786445 UYH786445:UYL786445 VID786445:VIH786445 VRZ786445:VSD786445 WBV786445:WBZ786445 WLR786445:WLV786445 WVN786445:WVR786445 F851981:J851981 JB851981:JF851981 SX851981:TB851981 ACT851981:ACX851981 AMP851981:AMT851981 AWL851981:AWP851981 BGH851981:BGL851981 BQD851981:BQH851981 BZZ851981:CAD851981 CJV851981:CJZ851981 CTR851981:CTV851981 DDN851981:DDR851981 DNJ851981:DNN851981 DXF851981:DXJ851981 EHB851981:EHF851981 EQX851981:ERB851981 FAT851981:FAX851981 FKP851981:FKT851981 FUL851981:FUP851981 GEH851981:GEL851981 GOD851981:GOH851981 GXZ851981:GYD851981 HHV851981:HHZ851981 HRR851981:HRV851981 IBN851981:IBR851981 ILJ851981:ILN851981 IVF851981:IVJ851981 JFB851981:JFF851981 JOX851981:JPB851981 JYT851981:JYX851981 KIP851981:KIT851981 KSL851981:KSP851981 LCH851981:LCL851981 LMD851981:LMH851981 LVZ851981:LWD851981 MFV851981:MFZ851981 MPR851981:MPV851981 MZN851981:MZR851981 NJJ851981:NJN851981 NTF851981:NTJ851981 ODB851981:ODF851981 OMX851981:ONB851981 OWT851981:OWX851981 PGP851981:PGT851981 PQL851981:PQP851981 QAH851981:QAL851981 QKD851981:QKH851981 QTZ851981:QUD851981 RDV851981:RDZ851981 RNR851981:RNV851981 RXN851981:RXR851981 SHJ851981:SHN851981 SRF851981:SRJ851981 TBB851981:TBF851981 TKX851981:TLB851981 TUT851981:TUX851981 UEP851981:UET851981 UOL851981:UOP851981 UYH851981:UYL851981 VID851981:VIH851981 VRZ851981:VSD851981 WBV851981:WBZ851981 WLR851981:WLV851981 WVN851981:WVR851981 F917517:J917517 JB917517:JF917517 SX917517:TB917517 ACT917517:ACX917517 AMP917517:AMT917517 AWL917517:AWP917517 BGH917517:BGL917517 BQD917517:BQH917517 BZZ917517:CAD917517 CJV917517:CJZ917517 CTR917517:CTV917517 DDN917517:DDR917517 DNJ917517:DNN917517 DXF917517:DXJ917517 EHB917517:EHF917517 EQX917517:ERB917517 FAT917517:FAX917517 FKP917517:FKT917517 FUL917517:FUP917517 GEH917517:GEL917517 GOD917517:GOH917517 GXZ917517:GYD917517 HHV917517:HHZ917517 HRR917517:HRV917517 IBN917517:IBR917517 ILJ917517:ILN917517 IVF917517:IVJ917517 JFB917517:JFF917517 JOX917517:JPB917517 JYT917517:JYX917517 KIP917517:KIT917517 KSL917517:KSP917517 LCH917517:LCL917517 LMD917517:LMH917517 LVZ917517:LWD917517 MFV917517:MFZ917517 MPR917517:MPV917517 MZN917517:MZR917517 NJJ917517:NJN917517 NTF917517:NTJ917517 ODB917517:ODF917517 OMX917517:ONB917517 OWT917517:OWX917517 PGP917517:PGT917517 PQL917517:PQP917517 QAH917517:QAL917517 QKD917517:QKH917517 QTZ917517:QUD917517 RDV917517:RDZ917517 RNR917517:RNV917517 RXN917517:RXR917517 SHJ917517:SHN917517 SRF917517:SRJ917517 TBB917517:TBF917517 TKX917517:TLB917517 TUT917517:TUX917517 UEP917517:UET917517 UOL917517:UOP917517 UYH917517:UYL917517 VID917517:VIH917517 VRZ917517:VSD917517 WBV917517:WBZ917517 WLR917517:WLV917517 WVN917517:WVR917517 F983053:J983053 JB983053:JF983053 SX983053:TB983053 ACT983053:ACX983053 AMP983053:AMT983053 AWL983053:AWP983053 BGH983053:BGL983053 BQD983053:BQH983053 BZZ983053:CAD983053 CJV983053:CJZ983053 CTR983053:CTV983053 DDN983053:DDR983053 DNJ983053:DNN983053 DXF983053:DXJ983053 EHB983053:EHF983053 EQX983053:ERB983053 FAT983053:FAX983053 FKP983053:FKT983053 FUL983053:FUP983053 GEH983053:GEL983053 GOD983053:GOH983053 GXZ983053:GYD983053 HHV983053:HHZ983053 HRR983053:HRV983053 IBN983053:IBR983053 ILJ983053:ILN983053 IVF983053:IVJ983053 JFB983053:JFF983053 JOX983053:JPB983053 JYT983053:JYX983053 KIP983053:KIT983053 KSL983053:KSP983053 LCH983053:LCL983053 LMD983053:LMH983053 LVZ983053:LWD983053 MFV983053:MFZ983053 MPR983053:MPV983053 MZN983053:MZR983053 NJJ983053:NJN983053 NTF983053:NTJ983053 ODB983053:ODF983053 OMX983053:ONB983053 OWT983053:OWX983053 PGP983053:PGT983053 PQL983053:PQP983053 QAH983053:QAL983053 QKD983053:QKH983053 QTZ983053:QUD983053 RDV983053:RDZ983053 RNR983053:RNV983053 RXN983053:RXR983053 SHJ983053:SHN983053 SRF983053:SRJ983053 TBB983053:TBF983053 TKX983053:TLB983053 TUT983053:TUX983053 UEP983053:UET983053 UOL983053:UOP983053 UYH983053:UYL983053 VID983053:VIH983053 VRZ983053:VSD983053 WBV983053:WBZ983053 WLR983053:WLV983053 WVN983053:WVR983053 H18:J19 JB13:JC15 SX13:SY15 ACT13:ACU15 AMP13:AMQ15 AWL13:AWM15 BGH13:BGI15 BQD13:BQE15 BZZ13:CAA15 CJV13:CJW15 CTR13:CTS15 DDN13:DDO15 DNJ13:DNK15 DXF13:DXG15 EHB13:EHC15 EQX13:EQY15 FAT13:FAU15 FKP13:FKQ15 FUL13:FUM15 GEH13:GEI15 GOD13:GOE15 GXZ13:GYA15 HHV13:HHW15 HRR13:HRS15 IBN13:IBO15 ILJ13:ILK15 IVF13:IVG15 JFB13:JFC15 JOX13:JOY15 JYT13:JYU15 KIP13:KIQ15 KSL13:KSM15 LCH13:LCI15 LMD13:LME15 LVZ13:LWA15 MFV13:MFW15 MPR13:MPS15 MZN13:MZO15 NJJ13:NJK15 NTF13:NTG15 ODB13:ODC15 OMX13:OMY15 OWT13:OWU15 PGP13:PGQ15 PQL13:PQM15 QAH13:QAI15 QKD13:QKE15 QTZ13:QUA15 RDV13:RDW15 RNR13:RNS15 RXN13:RXO15 SHJ13:SHK15 SRF13:SRG15 TBB13:TBC15 TKX13:TKY15 TUT13:TUU15 UEP13:UEQ15 UOL13:UOM15 UYH13:UYI15 VID13:VIE15 VRZ13:VSA15 WBV13:WBW15 WLR13:WLS15 WVN13:WVO15 F65539:G65541 JB65539:JC65541 SX65539:SY65541 ACT65539:ACU65541 AMP65539:AMQ65541 AWL65539:AWM65541 BGH65539:BGI65541 BQD65539:BQE65541 BZZ65539:CAA65541 CJV65539:CJW65541 CTR65539:CTS65541 DDN65539:DDO65541 DNJ65539:DNK65541 DXF65539:DXG65541 EHB65539:EHC65541 EQX65539:EQY65541 FAT65539:FAU65541 FKP65539:FKQ65541 FUL65539:FUM65541 GEH65539:GEI65541 GOD65539:GOE65541 GXZ65539:GYA65541 HHV65539:HHW65541 HRR65539:HRS65541 IBN65539:IBO65541 ILJ65539:ILK65541 IVF65539:IVG65541 JFB65539:JFC65541 JOX65539:JOY65541 JYT65539:JYU65541 KIP65539:KIQ65541 KSL65539:KSM65541 LCH65539:LCI65541 LMD65539:LME65541 LVZ65539:LWA65541 MFV65539:MFW65541 MPR65539:MPS65541 MZN65539:MZO65541 NJJ65539:NJK65541 NTF65539:NTG65541 ODB65539:ODC65541 OMX65539:OMY65541 OWT65539:OWU65541 PGP65539:PGQ65541 PQL65539:PQM65541 QAH65539:QAI65541 QKD65539:QKE65541 QTZ65539:QUA65541 RDV65539:RDW65541 RNR65539:RNS65541 RXN65539:RXO65541 SHJ65539:SHK65541 SRF65539:SRG65541 TBB65539:TBC65541 TKX65539:TKY65541 TUT65539:TUU65541 UEP65539:UEQ65541 UOL65539:UOM65541 UYH65539:UYI65541 VID65539:VIE65541 VRZ65539:VSA65541 WBV65539:WBW65541 WLR65539:WLS65541 WVN65539:WVO65541 F131075:G131077 JB131075:JC131077 SX131075:SY131077 ACT131075:ACU131077 AMP131075:AMQ131077 AWL131075:AWM131077 BGH131075:BGI131077 BQD131075:BQE131077 BZZ131075:CAA131077 CJV131075:CJW131077 CTR131075:CTS131077 DDN131075:DDO131077 DNJ131075:DNK131077 DXF131075:DXG131077 EHB131075:EHC131077 EQX131075:EQY131077 FAT131075:FAU131077 FKP131075:FKQ131077 FUL131075:FUM131077 GEH131075:GEI131077 GOD131075:GOE131077 GXZ131075:GYA131077 HHV131075:HHW131077 HRR131075:HRS131077 IBN131075:IBO131077 ILJ131075:ILK131077 IVF131075:IVG131077 JFB131075:JFC131077 JOX131075:JOY131077 JYT131075:JYU131077 KIP131075:KIQ131077 KSL131075:KSM131077 LCH131075:LCI131077 LMD131075:LME131077 LVZ131075:LWA131077 MFV131075:MFW131077 MPR131075:MPS131077 MZN131075:MZO131077 NJJ131075:NJK131077 NTF131075:NTG131077 ODB131075:ODC131077 OMX131075:OMY131077 OWT131075:OWU131077 PGP131075:PGQ131077 PQL131075:PQM131077 QAH131075:QAI131077 QKD131075:QKE131077 QTZ131075:QUA131077 RDV131075:RDW131077 RNR131075:RNS131077 RXN131075:RXO131077 SHJ131075:SHK131077 SRF131075:SRG131077 TBB131075:TBC131077 TKX131075:TKY131077 TUT131075:TUU131077 UEP131075:UEQ131077 UOL131075:UOM131077 UYH131075:UYI131077 VID131075:VIE131077 VRZ131075:VSA131077 WBV131075:WBW131077 WLR131075:WLS131077 WVN131075:WVO131077 F196611:G196613 JB196611:JC196613 SX196611:SY196613 ACT196611:ACU196613 AMP196611:AMQ196613 AWL196611:AWM196613 BGH196611:BGI196613 BQD196611:BQE196613 BZZ196611:CAA196613 CJV196611:CJW196613 CTR196611:CTS196613 DDN196611:DDO196613 DNJ196611:DNK196613 DXF196611:DXG196613 EHB196611:EHC196613 EQX196611:EQY196613 FAT196611:FAU196613 FKP196611:FKQ196613 FUL196611:FUM196613 GEH196611:GEI196613 GOD196611:GOE196613 GXZ196611:GYA196613 HHV196611:HHW196613 HRR196611:HRS196613 IBN196611:IBO196613 ILJ196611:ILK196613 IVF196611:IVG196613 JFB196611:JFC196613 JOX196611:JOY196613 JYT196611:JYU196613 KIP196611:KIQ196613 KSL196611:KSM196613 LCH196611:LCI196613 LMD196611:LME196613 LVZ196611:LWA196613 MFV196611:MFW196613 MPR196611:MPS196613 MZN196611:MZO196613 NJJ196611:NJK196613 NTF196611:NTG196613 ODB196611:ODC196613 OMX196611:OMY196613 OWT196611:OWU196613 PGP196611:PGQ196613 PQL196611:PQM196613 QAH196611:QAI196613 QKD196611:QKE196613 QTZ196611:QUA196613 RDV196611:RDW196613 RNR196611:RNS196613 RXN196611:RXO196613 SHJ196611:SHK196613 SRF196611:SRG196613 TBB196611:TBC196613 TKX196611:TKY196613 TUT196611:TUU196613 UEP196611:UEQ196613 UOL196611:UOM196613 UYH196611:UYI196613 VID196611:VIE196613 VRZ196611:VSA196613 WBV196611:WBW196613 WLR196611:WLS196613 WVN196611:WVO196613 F262147:G262149 JB262147:JC262149 SX262147:SY262149 ACT262147:ACU262149 AMP262147:AMQ262149 AWL262147:AWM262149 BGH262147:BGI262149 BQD262147:BQE262149 BZZ262147:CAA262149 CJV262147:CJW262149 CTR262147:CTS262149 DDN262147:DDO262149 DNJ262147:DNK262149 DXF262147:DXG262149 EHB262147:EHC262149 EQX262147:EQY262149 FAT262147:FAU262149 FKP262147:FKQ262149 FUL262147:FUM262149 GEH262147:GEI262149 GOD262147:GOE262149 GXZ262147:GYA262149 HHV262147:HHW262149 HRR262147:HRS262149 IBN262147:IBO262149 ILJ262147:ILK262149 IVF262147:IVG262149 JFB262147:JFC262149 JOX262147:JOY262149 JYT262147:JYU262149 KIP262147:KIQ262149 KSL262147:KSM262149 LCH262147:LCI262149 LMD262147:LME262149 LVZ262147:LWA262149 MFV262147:MFW262149 MPR262147:MPS262149 MZN262147:MZO262149 NJJ262147:NJK262149 NTF262147:NTG262149 ODB262147:ODC262149 OMX262147:OMY262149 OWT262147:OWU262149 PGP262147:PGQ262149 PQL262147:PQM262149 QAH262147:QAI262149 QKD262147:QKE262149 QTZ262147:QUA262149 RDV262147:RDW262149 RNR262147:RNS262149 RXN262147:RXO262149 SHJ262147:SHK262149 SRF262147:SRG262149 TBB262147:TBC262149 TKX262147:TKY262149 TUT262147:TUU262149 UEP262147:UEQ262149 UOL262147:UOM262149 UYH262147:UYI262149 VID262147:VIE262149 VRZ262147:VSA262149 WBV262147:WBW262149 WLR262147:WLS262149 WVN262147:WVO262149 F327683:G327685 JB327683:JC327685 SX327683:SY327685 ACT327683:ACU327685 AMP327683:AMQ327685 AWL327683:AWM327685 BGH327683:BGI327685 BQD327683:BQE327685 BZZ327683:CAA327685 CJV327683:CJW327685 CTR327683:CTS327685 DDN327683:DDO327685 DNJ327683:DNK327685 DXF327683:DXG327685 EHB327683:EHC327685 EQX327683:EQY327685 FAT327683:FAU327685 FKP327683:FKQ327685 FUL327683:FUM327685 GEH327683:GEI327685 GOD327683:GOE327685 GXZ327683:GYA327685 HHV327683:HHW327685 HRR327683:HRS327685 IBN327683:IBO327685 ILJ327683:ILK327685 IVF327683:IVG327685 JFB327683:JFC327685 JOX327683:JOY327685 JYT327683:JYU327685 KIP327683:KIQ327685 KSL327683:KSM327685 LCH327683:LCI327685 LMD327683:LME327685 LVZ327683:LWA327685 MFV327683:MFW327685 MPR327683:MPS327685 MZN327683:MZO327685 NJJ327683:NJK327685 NTF327683:NTG327685 ODB327683:ODC327685 OMX327683:OMY327685 OWT327683:OWU327685 PGP327683:PGQ327685 PQL327683:PQM327685 QAH327683:QAI327685 QKD327683:QKE327685 QTZ327683:QUA327685 RDV327683:RDW327685 RNR327683:RNS327685 RXN327683:RXO327685 SHJ327683:SHK327685 SRF327683:SRG327685 TBB327683:TBC327685 TKX327683:TKY327685 TUT327683:TUU327685 UEP327683:UEQ327685 UOL327683:UOM327685 UYH327683:UYI327685 VID327683:VIE327685 VRZ327683:VSA327685 WBV327683:WBW327685 WLR327683:WLS327685 WVN327683:WVO327685 F393219:G393221 JB393219:JC393221 SX393219:SY393221 ACT393219:ACU393221 AMP393219:AMQ393221 AWL393219:AWM393221 BGH393219:BGI393221 BQD393219:BQE393221 BZZ393219:CAA393221 CJV393219:CJW393221 CTR393219:CTS393221 DDN393219:DDO393221 DNJ393219:DNK393221 DXF393219:DXG393221 EHB393219:EHC393221 EQX393219:EQY393221 FAT393219:FAU393221 FKP393219:FKQ393221 FUL393219:FUM393221 GEH393219:GEI393221 GOD393219:GOE393221 GXZ393219:GYA393221 HHV393219:HHW393221 HRR393219:HRS393221 IBN393219:IBO393221 ILJ393219:ILK393221 IVF393219:IVG393221 JFB393219:JFC393221 JOX393219:JOY393221 JYT393219:JYU393221 KIP393219:KIQ393221 KSL393219:KSM393221 LCH393219:LCI393221 LMD393219:LME393221 LVZ393219:LWA393221 MFV393219:MFW393221 MPR393219:MPS393221 MZN393219:MZO393221 NJJ393219:NJK393221 NTF393219:NTG393221 ODB393219:ODC393221 OMX393219:OMY393221 OWT393219:OWU393221 PGP393219:PGQ393221 PQL393219:PQM393221 QAH393219:QAI393221 QKD393219:QKE393221 QTZ393219:QUA393221 RDV393219:RDW393221 RNR393219:RNS393221 RXN393219:RXO393221 SHJ393219:SHK393221 SRF393219:SRG393221 TBB393219:TBC393221 TKX393219:TKY393221 TUT393219:TUU393221 UEP393219:UEQ393221 UOL393219:UOM393221 UYH393219:UYI393221 VID393219:VIE393221 VRZ393219:VSA393221 WBV393219:WBW393221 WLR393219:WLS393221 WVN393219:WVO393221 F458755:G458757 JB458755:JC458757 SX458755:SY458757 ACT458755:ACU458757 AMP458755:AMQ458757 AWL458755:AWM458757 BGH458755:BGI458757 BQD458755:BQE458757 BZZ458755:CAA458757 CJV458755:CJW458757 CTR458755:CTS458757 DDN458755:DDO458757 DNJ458755:DNK458757 DXF458755:DXG458757 EHB458755:EHC458757 EQX458755:EQY458757 FAT458755:FAU458757 FKP458755:FKQ458757 FUL458755:FUM458757 GEH458755:GEI458757 GOD458755:GOE458757 GXZ458755:GYA458757 HHV458755:HHW458757 HRR458755:HRS458757 IBN458755:IBO458757 ILJ458755:ILK458757 IVF458755:IVG458757 JFB458755:JFC458757 JOX458755:JOY458757 JYT458755:JYU458757 KIP458755:KIQ458757 KSL458755:KSM458757 LCH458755:LCI458757 LMD458755:LME458757 LVZ458755:LWA458757 MFV458755:MFW458757 MPR458755:MPS458757 MZN458755:MZO458757 NJJ458755:NJK458757 NTF458755:NTG458757 ODB458755:ODC458757 OMX458755:OMY458757 OWT458755:OWU458757 PGP458755:PGQ458757 PQL458755:PQM458757 QAH458755:QAI458757 QKD458755:QKE458757 QTZ458755:QUA458757 RDV458755:RDW458757 RNR458755:RNS458757 RXN458755:RXO458757 SHJ458755:SHK458757 SRF458755:SRG458757 TBB458755:TBC458757 TKX458755:TKY458757 TUT458755:TUU458757 UEP458755:UEQ458757 UOL458755:UOM458757 UYH458755:UYI458757 VID458755:VIE458757 VRZ458755:VSA458757 WBV458755:WBW458757 WLR458755:WLS458757 WVN458755:WVO458757 F524291:G524293 JB524291:JC524293 SX524291:SY524293 ACT524291:ACU524293 AMP524291:AMQ524293 AWL524291:AWM524293 BGH524291:BGI524293 BQD524291:BQE524293 BZZ524291:CAA524293 CJV524291:CJW524293 CTR524291:CTS524293 DDN524291:DDO524293 DNJ524291:DNK524293 DXF524291:DXG524293 EHB524291:EHC524293 EQX524291:EQY524293 FAT524291:FAU524293 FKP524291:FKQ524293 FUL524291:FUM524293 GEH524291:GEI524293 GOD524291:GOE524293 GXZ524291:GYA524293 HHV524291:HHW524293 HRR524291:HRS524293 IBN524291:IBO524293 ILJ524291:ILK524293 IVF524291:IVG524293 JFB524291:JFC524293 JOX524291:JOY524293 JYT524291:JYU524293 KIP524291:KIQ524293 KSL524291:KSM524293 LCH524291:LCI524293 LMD524291:LME524293 LVZ524291:LWA524293 MFV524291:MFW524293 MPR524291:MPS524293 MZN524291:MZO524293 NJJ524291:NJK524293 NTF524291:NTG524293 ODB524291:ODC524293 OMX524291:OMY524293 OWT524291:OWU524293 PGP524291:PGQ524293 PQL524291:PQM524293 QAH524291:QAI524293 QKD524291:QKE524293 QTZ524291:QUA524293 RDV524291:RDW524293 RNR524291:RNS524293 RXN524291:RXO524293 SHJ524291:SHK524293 SRF524291:SRG524293 TBB524291:TBC524293 TKX524291:TKY524293 TUT524291:TUU524293 UEP524291:UEQ524293 UOL524291:UOM524293 UYH524291:UYI524293 VID524291:VIE524293 VRZ524291:VSA524293 WBV524291:WBW524293 WLR524291:WLS524293 WVN524291:WVO524293 F589827:G589829 JB589827:JC589829 SX589827:SY589829 ACT589827:ACU589829 AMP589827:AMQ589829 AWL589827:AWM589829 BGH589827:BGI589829 BQD589827:BQE589829 BZZ589827:CAA589829 CJV589827:CJW589829 CTR589827:CTS589829 DDN589827:DDO589829 DNJ589827:DNK589829 DXF589827:DXG589829 EHB589827:EHC589829 EQX589827:EQY589829 FAT589827:FAU589829 FKP589827:FKQ589829 FUL589827:FUM589829 GEH589827:GEI589829 GOD589827:GOE589829 GXZ589827:GYA589829 HHV589827:HHW589829 HRR589827:HRS589829 IBN589827:IBO589829 ILJ589827:ILK589829 IVF589827:IVG589829 JFB589827:JFC589829 JOX589827:JOY589829 JYT589827:JYU589829 KIP589827:KIQ589829 KSL589827:KSM589829 LCH589827:LCI589829 LMD589827:LME589829 LVZ589827:LWA589829 MFV589827:MFW589829 MPR589827:MPS589829 MZN589827:MZO589829 NJJ589827:NJK589829 NTF589827:NTG589829 ODB589827:ODC589829 OMX589827:OMY589829 OWT589827:OWU589829 PGP589827:PGQ589829 PQL589827:PQM589829 QAH589827:QAI589829 QKD589827:QKE589829 QTZ589827:QUA589829 RDV589827:RDW589829 RNR589827:RNS589829 RXN589827:RXO589829 SHJ589827:SHK589829 SRF589827:SRG589829 TBB589827:TBC589829 TKX589827:TKY589829 TUT589827:TUU589829 UEP589827:UEQ589829 UOL589827:UOM589829 UYH589827:UYI589829 VID589827:VIE589829 VRZ589827:VSA589829 WBV589827:WBW589829 WLR589827:WLS589829 WVN589827:WVO589829 F655363:G655365 JB655363:JC655365 SX655363:SY655365 ACT655363:ACU655365 AMP655363:AMQ655365 AWL655363:AWM655365 BGH655363:BGI655365 BQD655363:BQE655365 BZZ655363:CAA655365 CJV655363:CJW655365 CTR655363:CTS655365 DDN655363:DDO655365 DNJ655363:DNK655365 DXF655363:DXG655365 EHB655363:EHC655365 EQX655363:EQY655365 FAT655363:FAU655365 FKP655363:FKQ655365 FUL655363:FUM655365 GEH655363:GEI655365 GOD655363:GOE655365 GXZ655363:GYA655365 HHV655363:HHW655365 HRR655363:HRS655365 IBN655363:IBO655365 ILJ655363:ILK655365 IVF655363:IVG655365 JFB655363:JFC655365 JOX655363:JOY655365 JYT655363:JYU655365 KIP655363:KIQ655365 KSL655363:KSM655365 LCH655363:LCI655365 LMD655363:LME655365 LVZ655363:LWA655365 MFV655363:MFW655365 MPR655363:MPS655365 MZN655363:MZO655365 NJJ655363:NJK655365 NTF655363:NTG655365 ODB655363:ODC655365 OMX655363:OMY655365 OWT655363:OWU655365 PGP655363:PGQ655365 PQL655363:PQM655365 QAH655363:QAI655365 QKD655363:QKE655365 QTZ655363:QUA655365 RDV655363:RDW655365 RNR655363:RNS655365 RXN655363:RXO655365 SHJ655363:SHK655365 SRF655363:SRG655365 TBB655363:TBC655365 TKX655363:TKY655365 TUT655363:TUU655365 UEP655363:UEQ655365 UOL655363:UOM655365 UYH655363:UYI655365 VID655363:VIE655365 VRZ655363:VSA655365 WBV655363:WBW655365 WLR655363:WLS655365 WVN655363:WVO655365 F720899:G720901 JB720899:JC720901 SX720899:SY720901 ACT720899:ACU720901 AMP720899:AMQ720901 AWL720899:AWM720901 BGH720899:BGI720901 BQD720899:BQE720901 BZZ720899:CAA720901 CJV720899:CJW720901 CTR720899:CTS720901 DDN720899:DDO720901 DNJ720899:DNK720901 DXF720899:DXG720901 EHB720899:EHC720901 EQX720899:EQY720901 FAT720899:FAU720901 FKP720899:FKQ720901 FUL720899:FUM720901 GEH720899:GEI720901 GOD720899:GOE720901 GXZ720899:GYA720901 HHV720899:HHW720901 HRR720899:HRS720901 IBN720899:IBO720901 ILJ720899:ILK720901 IVF720899:IVG720901 JFB720899:JFC720901 JOX720899:JOY720901 JYT720899:JYU720901 KIP720899:KIQ720901 KSL720899:KSM720901 LCH720899:LCI720901 LMD720899:LME720901 LVZ720899:LWA720901 MFV720899:MFW720901 MPR720899:MPS720901 MZN720899:MZO720901 NJJ720899:NJK720901 NTF720899:NTG720901 ODB720899:ODC720901 OMX720899:OMY720901 OWT720899:OWU720901 PGP720899:PGQ720901 PQL720899:PQM720901 QAH720899:QAI720901 QKD720899:QKE720901 QTZ720899:QUA720901 RDV720899:RDW720901 RNR720899:RNS720901 RXN720899:RXO720901 SHJ720899:SHK720901 SRF720899:SRG720901 TBB720899:TBC720901 TKX720899:TKY720901 TUT720899:TUU720901 UEP720899:UEQ720901 UOL720899:UOM720901 UYH720899:UYI720901 VID720899:VIE720901 VRZ720899:VSA720901 WBV720899:WBW720901 WLR720899:WLS720901 WVN720899:WVO720901 F786435:G786437 JB786435:JC786437 SX786435:SY786437 ACT786435:ACU786437 AMP786435:AMQ786437 AWL786435:AWM786437 BGH786435:BGI786437 BQD786435:BQE786437 BZZ786435:CAA786437 CJV786435:CJW786437 CTR786435:CTS786437 DDN786435:DDO786437 DNJ786435:DNK786437 DXF786435:DXG786437 EHB786435:EHC786437 EQX786435:EQY786437 FAT786435:FAU786437 FKP786435:FKQ786437 FUL786435:FUM786437 GEH786435:GEI786437 GOD786435:GOE786437 GXZ786435:GYA786437 HHV786435:HHW786437 HRR786435:HRS786437 IBN786435:IBO786437 ILJ786435:ILK786437 IVF786435:IVG786437 JFB786435:JFC786437 JOX786435:JOY786437 JYT786435:JYU786437 KIP786435:KIQ786437 KSL786435:KSM786437 LCH786435:LCI786437 LMD786435:LME786437 LVZ786435:LWA786437 MFV786435:MFW786437 MPR786435:MPS786437 MZN786435:MZO786437 NJJ786435:NJK786437 NTF786435:NTG786437 ODB786435:ODC786437 OMX786435:OMY786437 OWT786435:OWU786437 PGP786435:PGQ786437 PQL786435:PQM786437 QAH786435:QAI786437 QKD786435:QKE786437 QTZ786435:QUA786437 RDV786435:RDW786437 RNR786435:RNS786437 RXN786435:RXO786437 SHJ786435:SHK786437 SRF786435:SRG786437 TBB786435:TBC786437 TKX786435:TKY786437 TUT786435:TUU786437 UEP786435:UEQ786437 UOL786435:UOM786437 UYH786435:UYI786437 VID786435:VIE786437 VRZ786435:VSA786437 WBV786435:WBW786437 WLR786435:WLS786437 WVN786435:WVO786437 F851971:G851973 JB851971:JC851973 SX851971:SY851973 ACT851971:ACU851973 AMP851971:AMQ851973 AWL851971:AWM851973 BGH851971:BGI851973 BQD851971:BQE851973 BZZ851971:CAA851973 CJV851971:CJW851973 CTR851971:CTS851973 DDN851971:DDO851973 DNJ851971:DNK851973 DXF851971:DXG851973 EHB851971:EHC851973 EQX851971:EQY851973 FAT851971:FAU851973 FKP851971:FKQ851973 FUL851971:FUM851973 GEH851971:GEI851973 GOD851971:GOE851973 GXZ851971:GYA851973 HHV851971:HHW851973 HRR851971:HRS851973 IBN851971:IBO851973 ILJ851971:ILK851973 IVF851971:IVG851973 JFB851971:JFC851973 JOX851971:JOY851973 JYT851971:JYU851973 KIP851971:KIQ851973 KSL851971:KSM851973 LCH851971:LCI851973 LMD851971:LME851973 LVZ851971:LWA851973 MFV851971:MFW851973 MPR851971:MPS851973 MZN851971:MZO851973 NJJ851971:NJK851973 NTF851971:NTG851973 ODB851971:ODC851973 OMX851971:OMY851973 OWT851971:OWU851973 PGP851971:PGQ851973 PQL851971:PQM851973 QAH851971:QAI851973 QKD851971:QKE851973 QTZ851971:QUA851973 RDV851971:RDW851973 RNR851971:RNS851973 RXN851971:RXO851973 SHJ851971:SHK851973 SRF851971:SRG851973 TBB851971:TBC851973 TKX851971:TKY851973 TUT851971:TUU851973 UEP851971:UEQ851973 UOL851971:UOM851973 UYH851971:UYI851973 VID851971:VIE851973 VRZ851971:VSA851973 WBV851971:WBW851973 WLR851971:WLS851973 WVN851971:WVO851973 F917507:G917509 JB917507:JC917509 SX917507:SY917509 ACT917507:ACU917509 AMP917507:AMQ917509 AWL917507:AWM917509 BGH917507:BGI917509 BQD917507:BQE917509 BZZ917507:CAA917509 CJV917507:CJW917509 CTR917507:CTS917509 DDN917507:DDO917509 DNJ917507:DNK917509 DXF917507:DXG917509 EHB917507:EHC917509 EQX917507:EQY917509 FAT917507:FAU917509 FKP917507:FKQ917509 FUL917507:FUM917509 GEH917507:GEI917509 GOD917507:GOE917509 GXZ917507:GYA917509 HHV917507:HHW917509 HRR917507:HRS917509 IBN917507:IBO917509 ILJ917507:ILK917509 IVF917507:IVG917509 JFB917507:JFC917509 JOX917507:JOY917509 JYT917507:JYU917509 KIP917507:KIQ917509 KSL917507:KSM917509 LCH917507:LCI917509 LMD917507:LME917509 LVZ917507:LWA917509 MFV917507:MFW917509 MPR917507:MPS917509 MZN917507:MZO917509 NJJ917507:NJK917509 NTF917507:NTG917509 ODB917507:ODC917509 OMX917507:OMY917509 OWT917507:OWU917509 PGP917507:PGQ917509 PQL917507:PQM917509 QAH917507:QAI917509 QKD917507:QKE917509 QTZ917507:QUA917509 RDV917507:RDW917509 RNR917507:RNS917509 RXN917507:RXO917509 SHJ917507:SHK917509 SRF917507:SRG917509 TBB917507:TBC917509 TKX917507:TKY917509 TUT917507:TUU917509 UEP917507:UEQ917509 UOL917507:UOM917509 UYH917507:UYI917509 VID917507:VIE917509 VRZ917507:VSA917509 WBV917507:WBW917509 WLR917507:WLS917509 WVN917507:WVO917509 F983043:G983045 JB983043:JC983045 SX983043:SY983045 ACT983043:ACU983045 AMP983043:AMQ983045 AWL983043:AWM983045 BGH983043:BGI983045 BQD983043:BQE983045 BZZ983043:CAA983045 CJV983043:CJW983045 CTR983043:CTS983045 DDN983043:DDO983045 DNJ983043:DNK983045 DXF983043:DXG983045 EHB983043:EHC983045 EQX983043:EQY983045 FAT983043:FAU983045 FKP983043:FKQ983045 FUL983043:FUM983045 GEH983043:GEI983045 GOD983043:GOE983045 GXZ983043:GYA983045 HHV983043:HHW983045 HRR983043:HRS983045 IBN983043:IBO983045 ILJ983043:ILK983045 IVF983043:IVG983045 JFB983043:JFC983045 JOX983043:JOY983045 JYT983043:JYU983045 KIP983043:KIQ983045 KSL983043:KSM983045 LCH983043:LCI983045 LMD983043:LME983045 LVZ983043:LWA983045 MFV983043:MFW983045 MPR983043:MPS983045 MZN983043:MZO983045 NJJ983043:NJK983045 NTF983043:NTG983045 ODB983043:ODC983045 OMX983043:OMY983045 OWT983043:OWU983045 PGP983043:PGQ983045 PQL983043:PQM983045 QAH983043:QAI983045 QKD983043:QKE983045 QTZ983043:QUA983045 RDV983043:RDW983045 RNR983043:RNS983045 RXN983043:RXO983045 SHJ983043:SHK983045 SRF983043:SRG983045 TBB983043:TBC983045 TKX983043:TKY983045 TUT983043:TUU983045 UEP983043:UEQ983045 UOL983043:UOM983045 UYH983043:UYI983045 VID983043:VIE983045 VRZ983043:VSA983045 WBV983043:WBW983045 WLR983043:WLS983045 WVN983043:WVO983045 I28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H65550:I65550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H131086:I131086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H196622:I196622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H262158:I262158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H327694:I327694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H393230:I393230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H458766:I458766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H524302:I524302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H589838:I589838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H655374:I655374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H720910:I720910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H786446:I786446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H851982:I851982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H917518:I917518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H983054:I983054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JB25:JE28 SX25:TA28 ACT25:ACW28 AMP25:AMS28 AWL25:AWO28 BGH25:BGK28 BQD25:BQG28 BZZ25:CAC28 CJV25:CJY28 CTR25:CTU28 DDN25:DDQ28 DNJ25:DNM28 DXF25:DXI28 EHB25:EHE28 EQX25:ERA28 FAT25:FAW28 FKP25:FKS28 FUL25:FUO28 GEH25:GEK28 GOD25:GOG28 GXZ25:GYC28 HHV25:HHY28 HRR25:HRU28 IBN25:IBQ28 ILJ25:ILM28 IVF25:IVI28 JFB25:JFE28 JOX25:JPA28 JYT25:JYW28 KIP25:KIS28 KSL25:KSO28 LCH25:LCK28 LMD25:LMG28 LVZ25:LWC28 MFV25:MFY28 MPR25:MPU28 MZN25:MZQ28 NJJ25:NJM28 NTF25:NTI28 ODB25:ODE28 OMX25:ONA28 OWT25:OWW28 PGP25:PGS28 PQL25:PQO28 QAH25:QAK28 QKD25:QKG28 QTZ25:QUC28 RDV25:RDY28 RNR25:RNU28 RXN25:RXQ28 SHJ25:SHM28 SRF25:SRI28 TBB25:TBE28 TKX25:TLA28 TUT25:TUW28 UEP25:UES28 UOL25:UOO28 UYH25:UYK28 VID25:VIG28 VRZ25:VSC28 WBV25:WBY28 WLR25:WLU28 WVN25:WVQ28 F65551:I65554 JB65551:JE65554 SX65551:TA65554 ACT65551:ACW65554 AMP65551:AMS65554 AWL65551:AWO65554 BGH65551:BGK65554 BQD65551:BQG65554 BZZ65551:CAC65554 CJV65551:CJY65554 CTR65551:CTU65554 DDN65551:DDQ65554 DNJ65551:DNM65554 DXF65551:DXI65554 EHB65551:EHE65554 EQX65551:ERA65554 FAT65551:FAW65554 FKP65551:FKS65554 FUL65551:FUO65554 GEH65551:GEK65554 GOD65551:GOG65554 GXZ65551:GYC65554 HHV65551:HHY65554 HRR65551:HRU65554 IBN65551:IBQ65554 ILJ65551:ILM65554 IVF65551:IVI65554 JFB65551:JFE65554 JOX65551:JPA65554 JYT65551:JYW65554 KIP65551:KIS65554 KSL65551:KSO65554 LCH65551:LCK65554 LMD65551:LMG65554 LVZ65551:LWC65554 MFV65551:MFY65554 MPR65551:MPU65554 MZN65551:MZQ65554 NJJ65551:NJM65554 NTF65551:NTI65554 ODB65551:ODE65554 OMX65551:ONA65554 OWT65551:OWW65554 PGP65551:PGS65554 PQL65551:PQO65554 QAH65551:QAK65554 QKD65551:QKG65554 QTZ65551:QUC65554 RDV65551:RDY65554 RNR65551:RNU65554 RXN65551:RXQ65554 SHJ65551:SHM65554 SRF65551:SRI65554 TBB65551:TBE65554 TKX65551:TLA65554 TUT65551:TUW65554 UEP65551:UES65554 UOL65551:UOO65554 UYH65551:UYK65554 VID65551:VIG65554 VRZ65551:VSC65554 WBV65551:WBY65554 WLR65551:WLU65554 WVN65551:WVQ65554 F131087:I131090 JB131087:JE131090 SX131087:TA131090 ACT131087:ACW131090 AMP131087:AMS131090 AWL131087:AWO131090 BGH131087:BGK131090 BQD131087:BQG131090 BZZ131087:CAC131090 CJV131087:CJY131090 CTR131087:CTU131090 DDN131087:DDQ131090 DNJ131087:DNM131090 DXF131087:DXI131090 EHB131087:EHE131090 EQX131087:ERA131090 FAT131087:FAW131090 FKP131087:FKS131090 FUL131087:FUO131090 GEH131087:GEK131090 GOD131087:GOG131090 GXZ131087:GYC131090 HHV131087:HHY131090 HRR131087:HRU131090 IBN131087:IBQ131090 ILJ131087:ILM131090 IVF131087:IVI131090 JFB131087:JFE131090 JOX131087:JPA131090 JYT131087:JYW131090 KIP131087:KIS131090 KSL131087:KSO131090 LCH131087:LCK131090 LMD131087:LMG131090 LVZ131087:LWC131090 MFV131087:MFY131090 MPR131087:MPU131090 MZN131087:MZQ131090 NJJ131087:NJM131090 NTF131087:NTI131090 ODB131087:ODE131090 OMX131087:ONA131090 OWT131087:OWW131090 PGP131087:PGS131090 PQL131087:PQO131090 QAH131087:QAK131090 QKD131087:QKG131090 QTZ131087:QUC131090 RDV131087:RDY131090 RNR131087:RNU131090 RXN131087:RXQ131090 SHJ131087:SHM131090 SRF131087:SRI131090 TBB131087:TBE131090 TKX131087:TLA131090 TUT131087:TUW131090 UEP131087:UES131090 UOL131087:UOO131090 UYH131087:UYK131090 VID131087:VIG131090 VRZ131087:VSC131090 WBV131087:WBY131090 WLR131087:WLU131090 WVN131087:WVQ131090 F196623:I196626 JB196623:JE196626 SX196623:TA196626 ACT196623:ACW196626 AMP196623:AMS196626 AWL196623:AWO196626 BGH196623:BGK196626 BQD196623:BQG196626 BZZ196623:CAC196626 CJV196623:CJY196626 CTR196623:CTU196626 DDN196623:DDQ196626 DNJ196623:DNM196626 DXF196623:DXI196626 EHB196623:EHE196626 EQX196623:ERA196626 FAT196623:FAW196626 FKP196623:FKS196626 FUL196623:FUO196626 GEH196623:GEK196626 GOD196623:GOG196626 GXZ196623:GYC196626 HHV196623:HHY196626 HRR196623:HRU196626 IBN196623:IBQ196626 ILJ196623:ILM196626 IVF196623:IVI196626 JFB196623:JFE196626 JOX196623:JPA196626 JYT196623:JYW196626 KIP196623:KIS196626 KSL196623:KSO196626 LCH196623:LCK196626 LMD196623:LMG196626 LVZ196623:LWC196626 MFV196623:MFY196626 MPR196623:MPU196626 MZN196623:MZQ196626 NJJ196623:NJM196626 NTF196623:NTI196626 ODB196623:ODE196626 OMX196623:ONA196626 OWT196623:OWW196626 PGP196623:PGS196626 PQL196623:PQO196626 QAH196623:QAK196626 QKD196623:QKG196626 QTZ196623:QUC196626 RDV196623:RDY196626 RNR196623:RNU196626 RXN196623:RXQ196626 SHJ196623:SHM196626 SRF196623:SRI196626 TBB196623:TBE196626 TKX196623:TLA196626 TUT196623:TUW196626 UEP196623:UES196626 UOL196623:UOO196626 UYH196623:UYK196626 VID196623:VIG196626 VRZ196623:VSC196626 WBV196623:WBY196626 WLR196623:WLU196626 WVN196623:WVQ196626 F262159:I262162 JB262159:JE262162 SX262159:TA262162 ACT262159:ACW262162 AMP262159:AMS262162 AWL262159:AWO262162 BGH262159:BGK262162 BQD262159:BQG262162 BZZ262159:CAC262162 CJV262159:CJY262162 CTR262159:CTU262162 DDN262159:DDQ262162 DNJ262159:DNM262162 DXF262159:DXI262162 EHB262159:EHE262162 EQX262159:ERA262162 FAT262159:FAW262162 FKP262159:FKS262162 FUL262159:FUO262162 GEH262159:GEK262162 GOD262159:GOG262162 GXZ262159:GYC262162 HHV262159:HHY262162 HRR262159:HRU262162 IBN262159:IBQ262162 ILJ262159:ILM262162 IVF262159:IVI262162 JFB262159:JFE262162 JOX262159:JPA262162 JYT262159:JYW262162 KIP262159:KIS262162 KSL262159:KSO262162 LCH262159:LCK262162 LMD262159:LMG262162 LVZ262159:LWC262162 MFV262159:MFY262162 MPR262159:MPU262162 MZN262159:MZQ262162 NJJ262159:NJM262162 NTF262159:NTI262162 ODB262159:ODE262162 OMX262159:ONA262162 OWT262159:OWW262162 PGP262159:PGS262162 PQL262159:PQO262162 QAH262159:QAK262162 QKD262159:QKG262162 QTZ262159:QUC262162 RDV262159:RDY262162 RNR262159:RNU262162 RXN262159:RXQ262162 SHJ262159:SHM262162 SRF262159:SRI262162 TBB262159:TBE262162 TKX262159:TLA262162 TUT262159:TUW262162 UEP262159:UES262162 UOL262159:UOO262162 UYH262159:UYK262162 VID262159:VIG262162 VRZ262159:VSC262162 WBV262159:WBY262162 WLR262159:WLU262162 WVN262159:WVQ262162 F327695:I327698 JB327695:JE327698 SX327695:TA327698 ACT327695:ACW327698 AMP327695:AMS327698 AWL327695:AWO327698 BGH327695:BGK327698 BQD327695:BQG327698 BZZ327695:CAC327698 CJV327695:CJY327698 CTR327695:CTU327698 DDN327695:DDQ327698 DNJ327695:DNM327698 DXF327695:DXI327698 EHB327695:EHE327698 EQX327695:ERA327698 FAT327695:FAW327698 FKP327695:FKS327698 FUL327695:FUO327698 GEH327695:GEK327698 GOD327695:GOG327698 GXZ327695:GYC327698 HHV327695:HHY327698 HRR327695:HRU327698 IBN327695:IBQ327698 ILJ327695:ILM327698 IVF327695:IVI327698 JFB327695:JFE327698 JOX327695:JPA327698 JYT327695:JYW327698 KIP327695:KIS327698 KSL327695:KSO327698 LCH327695:LCK327698 LMD327695:LMG327698 LVZ327695:LWC327698 MFV327695:MFY327698 MPR327695:MPU327698 MZN327695:MZQ327698 NJJ327695:NJM327698 NTF327695:NTI327698 ODB327695:ODE327698 OMX327695:ONA327698 OWT327695:OWW327698 PGP327695:PGS327698 PQL327695:PQO327698 QAH327695:QAK327698 QKD327695:QKG327698 QTZ327695:QUC327698 RDV327695:RDY327698 RNR327695:RNU327698 RXN327695:RXQ327698 SHJ327695:SHM327698 SRF327695:SRI327698 TBB327695:TBE327698 TKX327695:TLA327698 TUT327695:TUW327698 UEP327695:UES327698 UOL327695:UOO327698 UYH327695:UYK327698 VID327695:VIG327698 VRZ327695:VSC327698 WBV327695:WBY327698 WLR327695:WLU327698 WVN327695:WVQ327698 F393231:I393234 JB393231:JE393234 SX393231:TA393234 ACT393231:ACW393234 AMP393231:AMS393234 AWL393231:AWO393234 BGH393231:BGK393234 BQD393231:BQG393234 BZZ393231:CAC393234 CJV393231:CJY393234 CTR393231:CTU393234 DDN393231:DDQ393234 DNJ393231:DNM393234 DXF393231:DXI393234 EHB393231:EHE393234 EQX393231:ERA393234 FAT393231:FAW393234 FKP393231:FKS393234 FUL393231:FUO393234 GEH393231:GEK393234 GOD393231:GOG393234 GXZ393231:GYC393234 HHV393231:HHY393234 HRR393231:HRU393234 IBN393231:IBQ393234 ILJ393231:ILM393234 IVF393231:IVI393234 JFB393231:JFE393234 JOX393231:JPA393234 JYT393231:JYW393234 KIP393231:KIS393234 KSL393231:KSO393234 LCH393231:LCK393234 LMD393231:LMG393234 LVZ393231:LWC393234 MFV393231:MFY393234 MPR393231:MPU393234 MZN393231:MZQ393234 NJJ393231:NJM393234 NTF393231:NTI393234 ODB393231:ODE393234 OMX393231:ONA393234 OWT393231:OWW393234 PGP393231:PGS393234 PQL393231:PQO393234 QAH393231:QAK393234 QKD393231:QKG393234 QTZ393231:QUC393234 RDV393231:RDY393234 RNR393231:RNU393234 RXN393231:RXQ393234 SHJ393231:SHM393234 SRF393231:SRI393234 TBB393231:TBE393234 TKX393231:TLA393234 TUT393231:TUW393234 UEP393231:UES393234 UOL393231:UOO393234 UYH393231:UYK393234 VID393231:VIG393234 VRZ393231:VSC393234 WBV393231:WBY393234 WLR393231:WLU393234 WVN393231:WVQ393234 F458767:I458770 JB458767:JE458770 SX458767:TA458770 ACT458767:ACW458770 AMP458767:AMS458770 AWL458767:AWO458770 BGH458767:BGK458770 BQD458767:BQG458770 BZZ458767:CAC458770 CJV458767:CJY458770 CTR458767:CTU458770 DDN458767:DDQ458770 DNJ458767:DNM458770 DXF458767:DXI458770 EHB458767:EHE458770 EQX458767:ERA458770 FAT458767:FAW458770 FKP458767:FKS458770 FUL458767:FUO458770 GEH458767:GEK458770 GOD458767:GOG458770 GXZ458767:GYC458770 HHV458767:HHY458770 HRR458767:HRU458770 IBN458767:IBQ458770 ILJ458767:ILM458770 IVF458767:IVI458770 JFB458767:JFE458770 JOX458767:JPA458770 JYT458767:JYW458770 KIP458767:KIS458770 KSL458767:KSO458770 LCH458767:LCK458770 LMD458767:LMG458770 LVZ458767:LWC458770 MFV458767:MFY458770 MPR458767:MPU458770 MZN458767:MZQ458770 NJJ458767:NJM458770 NTF458767:NTI458770 ODB458767:ODE458770 OMX458767:ONA458770 OWT458767:OWW458770 PGP458767:PGS458770 PQL458767:PQO458770 QAH458767:QAK458770 QKD458767:QKG458770 QTZ458767:QUC458770 RDV458767:RDY458770 RNR458767:RNU458770 RXN458767:RXQ458770 SHJ458767:SHM458770 SRF458767:SRI458770 TBB458767:TBE458770 TKX458767:TLA458770 TUT458767:TUW458770 UEP458767:UES458770 UOL458767:UOO458770 UYH458767:UYK458770 VID458767:VIG458770 VRZ458767:VSC458770 WBV458767:WBY458770 WLR458767:WLU458770 WVN458767:WVQ458770 F524303:I524306 JB524303:JE524306 SX524303:TA524306 ACT524303:ACW524306 AMP524303:AMS524306 AWL524303:AWO524306 BGH524303:BGK524306 BQD524303:BQG524306 BZZ524303:CAC524306 CJV524303:CJY524306 CTR524303:CTU524306 DDN524303:DDQ524306 DNJ524303:DNM524306 DXF524303:DXI524306 EHB524303:EHE524306 EQX524303:ERA524306 FAT524303:FAW524306 FKP524303:FKS524306 FUL524303:FUO524306 GEH524303:GEK524306 GOD524303:GOG524306 GXZ524303:GYC524306 HHV524303:HHY524306 HRR524303:HRU524306 IBN524303:IBQ524306 ILJ524303:ILM524306 IVF524303:IVI524306 JFB524303:JFE524306 JOX524303:JPA524306 JYT524303:JYW524306 KIP524303:KIS524306 KSL524303:KSO524306 LCH524303:LCK524306 LMD524303:LMG524306 LVZ524303:LWC524306 MFV524303:MFY524306 MPR524303:MPU524306 MZN524303:MZQ524306 NJJ524303:NJM524306 NTF524303:NTI524306 ODB524303:ODE524306 OMX524303:ONA524306 OWT524303:OWW524306 PGP524303:PGS524306 PQL524303:PQO524306 QAH524303:QAK524306 QKD524303:QKG524306 QTZ524303:QUC524306 RDV524303:RDY524306 RNR524303:RNU524306 RXN524303:RXQ524306 SHJ524303:SHM524306 SRF524303:SRI524306 TBB524303:TBE524306 TKX524303:TLA524306 TUT524303:TUW524306 UEP524303:UES524306 UOL524303:UOO524306 UYH524303:UYK524306 VID524303:VIG524306 VRZ524303:VSC524306 WBV524303:WBY524306 WLR524303:WLU524306 WVN524303:WVQ524306 F589839:I589842 JB589839:JE589842 SX589839:TA589842 ACT589839:ACW589842 AMP589839:AMS589842 AWL589839:AWO589842 BGH589839:BGK589842 BQD589839:BQG589842 BZZ589839:CAC589842 CJV589839:CJY589842 CTR589839:CTU589842 DDN589839:DDQ589842 DNJ589839:DNM589842 DXF589839:DXI589842 EHB589839:EHE589842 EQX589839:ERA589842 FAT589839:FAW589842 FKP589839:FKS589842 FUL589839:FUO589842 GEH589839:GEK589842 GOD589839:GOG589842 GXZ589839:GYC589842 HHV589839:HHY589842 HRR589839:HRU589842 IBN589839:IBQ589842 ILJ589839:ILM589842 IVF589839:IVI589842 JFB589839:JFE589842 JOX589839:JPA589842 JYT589839:JYW589842 KIP589839:KIS589842 KSL589839:KSO589842 LCH589839:LCK589842 LMD589839:LMG589842 LVZ589839:LWC589842 MFV589839:MFY589842 MPR589839:MPU589842 MZN589839:MZQ589842 NJJ589839:NJM589842 NTF589839:NTI589842 ODB589839:ODE589842 OMX589839:ONA589842 OWT589839:OWW589842 PGP589839:PGS589842 PQL589839:PQO589842 QAH589839:QAK589842 QKD589839:QKG589842 QTZ589839:QUC589842 RDV589839:RDY589842 RNR589839:RNU589842 RXN589839:RXQ589842 SHJ589839:SHM589842 SRF589839:SRI589842 TBB589839:TBE589842 TKX589839:TLA589842 TUT589839:TUW589842 UEP589839:UES589842 UOL589839:UOO589842 UYH589839:UYK589842 VID589839:VIG589842 VRZ589839:VSC589842 WBV589839:WBY589842 WLR589839:WLU589842 WVN589839:WVQ589842 F655375:I655378 JB655375:JE655378 SX655375:TA655378 ACT655375:ACW655378 AMP655375:AMS655378 AWL655375:AWO655378 BGH655375:BGK655378 BQD655375:BQG655378 BZZ655375:CAC655378 CJV655375:CJY655378 CTR655375:CTU655378 DDN655375:DDQ655378 DNJ655375:DNM655378 DXF655375:DXI655378 EHB655375:EHE655378 EQX655375:ERA655378 FAT655375:FAW655378 FKP655375:FKS655378 FUL655375:FUO655378 GEH655375:GEK655378 GOD655375:GOG655378 GXZ655375:GYC655378 HHV655375:HHY655378 HRR655375:HRU655378 IBN655375:IBQ655378 ILJ655375:ILM655378 IVF655375:IVI655378 JFB655375:JFE655378 JOX655375:JPA655378 JYT655375:JYW655378 KIP655375:KIS655378 KSL655375:KSO655378 LCH655375:LCK655378 LMD655375:LMG655378 LVZ655375:LWC655378 MFV655375:MFY655378 MPR655375:MPU655378 MZN655375:MZQ655378 NJJ655375:NJM655378 NTF655375:NTI655378 ODB655375:ODE655378 OMX655375:ONA655378 OWT655375:OWW655378 PGP655375:PGS655378 PQL655375:PQO655378 QAH655375:QAK655378 QKD655375:QKG655378 QTZ655375:QUC655378 RDV655375:RDY655378 RNR655375:RNU655378 RXN655375:RXQ655378 SHJ655375:SHM655378 SRF655375:SRI655378 TBB655375:TBE655378 TKX655375:TLA655378 TUT655375:TUW655378 UEP655375:UES655378 UOL655375:UOO655378 UYH655375:UYK655378 VID655375:VIG655378 VRZ655375:VSC655378 WBV655375:WBY655378 WLR655375:WLU655378 WVN655375:WVQ655378 F720911:I720914 JB720911:JE720914 SX720911:TA720914 ACT720911:ACW720914 AMP720911:AMS720914 AWL720911:AWO720914 BGH720911:BGK720914 BQD720911:BQG720914 BZZ720911:CAC720914 CJV720911:CJY720914 CTR720911:CTU720914 DDN720911:DDQ720914 DNJ720911:DNM720914 DXF720911:DXI720914 EHB720911:EHE720914 EQX720911:ERA720914 FAT720911:FAW720914 FKP720911:FKS720914 FUL720911:FUO720914 GEH720911:GEK720914 GOD720911:GOG720914 GXZ720911:GYC720914 HHV720911:HHY720914 HRR720911:HRU720914 IBN720911:IBQ720914 ILJ720911:ILM720914 IVF720911:IVI720914 JFB720911:JFE720914 JOX720911:JPA720914 JYT720911:JYW720914 KIP720911:KIS720914 KSL720911:KSO720914 LCH720911:LCK720914 LMD720911:LMG720914 LVZ720911:LWC720914 MFV720911:MFY720914 MPR720911:MPU720914 MZN720911:MZQ720914 NJJ720911:NJM720914 NTF720911:NTI720914 ODB720911:ODE720914 OMX720911:ONA720914 OWT720911:OWW720914 PGP720911:PGS720914 PQL720911:PQO720914 QAH720911:QAK720914 QKD720911:QKG720914 QTZ720911:QUC720914 RDV720911:RDY720914 RNR720911:RNU720914 RXN720911:RXQ720914 SHJ720911:SHM720914 SRF720911:SRI720914 TBB720911:TBE720914 TKX720911:TLA720914 TUT720911:TUW720914 UEP720911:UES720914 UOL720911:UOO720914 UYH720911:UYK720914 VID720911:VIG720914 VRZ720911:VSC720914 WBV720911:WBY720914 WLR720911:WLU720914 WVN720911:WVQ720914 F786447:I786450 JB786447:JE786450 SX786447:TA786450 ACT786447:ACW786450 AMP786447:AMS786450 AWL786447:AWO786450 BGH786447:BGK786450 BQD786447:BQG786450 BZZ786447:CAC786450 CJV786447:CJY786450 CTR786447:CTU786450 DDN786447:DDQ786450 DNJ786447:DNM786450 DXF786447:DXI786450 EHB786447:EHE786450 EQX786447:ERA786450 FAT786447:FAW786450 FKP786447:FKS786450 FUL786447:FUO786450 GEH786447:GEK786450 GOD786447:GOG786450 GXZ786447:GYC786450 HHV786447:HHY786450 HRR786447:HRU786450 IBN786447:IBQ786450 ILJ786447:ILM786450 IVF786447:IVI786450 JFB786447:JFE786450 JOX786447:JPA786450 JYT786447:JYW786450 KIP786447:KIS786450 KSL786447:KSO786450 LCH786447:LCK786450 LMD786447:LMG786450 LVZ786447:LWC786450 MFV786447:MFY786450 MPR786447:MPU786450 MZN786447:MZQ786450 NJJ786447:NJM786450 NTF786447:NTI786450 ODB786447:ODE786450 OMX786447:ONA786450 OWT786447:OWW786450 PGP786447:PGS786450 PQL786447:PQO786450 QAH786447:QAK786450 QKD786447:QKG786450 QTZ786447:QUC786450 RDV786447:RDY786450 RNR786447:RNU786450 RXN786447:RXQ786450 SHJ786447:SHM786450 SRF786447:SRI786450 TBB786447:TBE786450 TKX786447:TLA786450 TUT786447:TUW786450 UEP786447:UES786450 UOL786447:UOO786450 UYH786447:UYK786450 VID786447:VIG786450 VRZ786447:VSC786450 WBV786447:WBY786450 WLR786447:WLU786450 WVN786447:WVQ786450 F851983:I851986 JB851983:JE851986 SX851983:TA851986 ACT851983:ACW851986 AMP851983:AMS851986 AWL851983:AWO851986 BGH851983:BGK851986 BQD851983:BQG851986 BZZ851983:CAC851986 CJV851983:CJY851986 CTR851983:CTU851986 DDN851983:DDQ851986 DNJ851983:DNM851986 DXF851983:DXI851986 EHB851983:EHE851986 EQX851983:ERA851986 FAT851983:FAW851986 FKP851983:FKS851986 FUL851983:FUO851986 GEH851983:GEK851986 GOD851983:GOG851986 GXZ851983:GYC851986 HHV851983:HHY851986 HRR851983:HRU851986 IBN851983:IBQ851986 ILJ851983:ILM851986 IVF851983:IVI851986 JFB851983:JFE851986 JOX851983:JPA851986 JYT851983:JYW851986 KIP851983:KIS851986 KSL851983:KSO851986 LCH851983:LCK851986 LMD851983:LMG851986 LVZ851983:LWC851986 MFV851983:MFY851986 MPR851983:MPU851986 MZN851983:MZQ851986 NJJ851983:NJM851986 NTF851983:NTI851986 ODB851983:ODE851986 OMX851983:ONA851986 OWT851983:OWW851986 PGP851983:PGS851986 PQL851983:PQO851986 QAH851983:QAK851986 QKD851983:QKG851986 QTZ851983:QUC851986 RDV851983:RDY851986 RNR851983:RNU851986 RXN851983:RXQ851986 SHJ851983:SHM851986 SRF851983:SRI851986 TBB851983:TBE851986 TKX851983:TLA851986 TUT851983:TUW851986 UEP851983:UES851986 UOL851983:UOO851986 UYH851983:UYK851986 VID851983:VIG851986 VRZ851983:VSC851986 WBV851983:WBY851986 WLR851983:WLU851986 WVN851983:WVQ851986 F917519:I917522 JB917519:JE917522 SX917519:TA917522 ACT917519:ACW917522 AMP917519:AMS917522 AWL917519:AWO917522 BGH917519:BGK917522 BQD917519:BQG917522 BZZ917519:CAC917522 CJV917519:CJY917522 CTR917519:CTU917522 DDN917519:DDQ917522 DNJ917519:DNM917522 DXF917519:DXI917522 EHB917519:EHE917522 EQX917519:ERA917522 FAT917519:FAW917522 FKP917519:FKS917522 FUL917519:FUO917522 GEH917519:GEK917522 GOD917519:GOG917522 GXZ917519:GYC917522 HHV917519:HHY917522 HRR917519:HRU917522 IBN917519:IBQ917522 ILJ917519:ILM917522 IVF917519:IVI917522 JFB917519:JFE917522 JOX917519:JPA917522 JYT917519:JYW917522 KIP917519:KIS917522 KSL917519:KSO917522 LCH917519:LCK917522 LMD917519:LMG917522 LVZ917519:LWC917522 MFV917519:MFY917522 MPR917519:MPU917522 MZN917519:MZQ917522 NJJ917519:NJM917522 NTF917519:NTI917522 ODB917519:ODE917522 OMX917519:ONA917522 OWT917519:OWW917522 PGP917519:PGS917522 PQL917519:PQO917522 QAH917519:QAK917522 QKD917519:QKG917522 QTZ917519:QUC917522 RDV917519:RDY917522 RNR917519:RNU917522 RXN917519:RXQ917522 SHJ917519:SHM917522 SRF917519:SRI917522 TBB917519:TBE917522 TKX917519:TLA917522 TUT917519:TUW917522 UEP917519:UES917522 UOL917519:UOO917522 UYH917519:UYK917522 VID917519:VIG917522 VRZ917519:VSC917522 WBV917519:WBY917522 WLR917519:WLU917522 WVN917519:WVQ917522 F983055:I983058 JB983055:JE983058 SX983055:TA983058 ACT983055:ACW983058 AMP983055:AMS983058 AWL983055:AWO983058 BGH983055:BGK983058 BQD983055:BQG983058 BZZ983055:CAC983058 CJV983055:CJY983058 CTR983055:CTU983058 DDN983055:DDQ983058 DNJ983055:DNM983058 DXF983055:DXI983058 EHB983055:EHE983058 EQX983055:ERA983058 FAT983055:FAW983058 FKP983055:FKS983058 FUL983055:FUO983058 GEH983055:GEK983058 GOD983055:GOG983058 GXZ983055:GYC983058 HHV983055:HHY983058 HRR983055:HRU983058 IBN983055:IBQ983058 ILJ983055:ILM983058 IVF983055:IVI983058 JFB983055:JFE983058 JOX983055:JPA983058 JYT983055:JYW983058 KIP983055:KIS983058 KSL983055:KSO983058 LCH983055:LCK983058 LMD983055:LMG983058 LVZ983055:LWC983058 MFV983055:MFY983058 MPR983055:MPU983058 MZN983055:MZQ983058 NJJ983055:NJM983058 NTF983055:NTI983058 ODB983055:ODE983058 OMX983055:ONA983058 OWT983055:OWW983058 PGP983055:PGS983058 PQL983055:PQO983058 QAH983055:QAK983058 QKD983055:QKG983058 QTZ983055:QUC983058 RDV983055:RDY983058 RNR983055:RNU983058 RXN983055:RXQ983058 SHJ983055:SHM983058 SRF983055:SRI983058 TBB983055:TBE983058 TKX983055:TLA983058 TUT983055:TUW983058 UEP983055:UES983058 UOL983055:UOO983058 UYH983055:UYK983058 VID983055:VIG983058 VRZ983055:VSC983058 WBV983055:WBY983058 WLR983055:WLU983058 WVN983055:WVQ983058 JD16:JD19 SZ16:SZ19 ACV16:ACV19 AMR16:AMR19 AWN16:AWN19 BGJ16:BGJ19 BQF16:BQF19 CAB16:CAB19 CJX16:CJX19 CTT16:CTT19 DDP16:DDP19 DNL16:DNL19 DXH16:DXH19 EHD16:EHD19 EQZ16:EQZ19 FAV16:FAV19 FKR16:FKR19 FUN16:FUN19 GEJ16:GEJ19 GOF16:GOF19 GYB16:GYB19 HHX16:HHX19 HRT16:HRT19 IBP16:IBP19 ILL16:ILL19 IVH16:IVH19 JFD16:JFD19 JOZ16:JOZ19 JYV16:JYV19 KIR16:KIR19 KSN16:KSN19 LCJ16:LCJ19 LMF16:LMF19 LWB16:LWB19 MFX16:MFX19 MPT16:MPT19 MZP16:MZP19 NJL16:NJL19 NTH16:NTH19 ODD16:ODD19 OMZ16:OMZ19 OWV16:OWV19 PGR16:PGR19 PQN16:PQN19 QAJ16:QAJ19 QKF16:QKF19 QUB16:QUB19 RDX16:RDX19 RNT16:RNT19 RXP16:RXP19 SHL16:SHL19 SRH16:SRH19 TBD16:TBD19 TKZ16:TKZ19 TUV16:TUV19 UER16:UER19 UON16:UON19 UYJ16:UYJ19 VIF16:VIF19 VSB16:VSB19 WBX16:WBX19 WLT16:WLT19 WVP16:WVP19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WVP983046:WVP983049 J29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J65542:J65543 JF65542:JF65543 TB65542:TB65543 ACX65542:ACX65543 AMT65542:AMT65543 AWP65542:AWP65543 BGL65542:BGL65543 BQH65542:BQH65543 CAD65542:CAD65543 CJZ65542:CJZ65543 CTV65542:CTV65543 DDR65542:DDR65543 DNN65542:DNN65543 DXJ65542:DXJ65543 EHF65542:EHF65543 ERB65542:ERB65543 FAX65542:FAX65543 FKT65542:FKT65543 FUP65542:FUP65543 GEL65542:GEL65543 GOH65542:GOH65543 GYD65542:GYD65543 HHZ65542:HHZ65543 HRV65542:HRV65543 IBR65542:IBR65543 ILN65542:ILN65543 IVJ65542:IVJ65543 JFF65542:JFF65543 JPB65542:JPB65543 JYX65542:JYX65543 KIT65542:KIT65543 KSP65542:KSP65543 LCL65542:LCL65543 LMH65542:LMH65543 LWD65542:LWD65543 MFZ65542:MFZ65543 MPV65542:MPV65543 MZR65542:MZR65543 NJN65542:NJN65543 NTJ65542:NTJ65543 ODF65542:ODF65543 ONB65542:ONB65543 OWX65542:OWX65543 PGT65542:PGT65543 PQP65542:PQP65543 QAL65542:QAL65543 QKH65542:QKH65543 QUD65542:QUD65543 RDZ65542:RDZ65543 RNV65542:RNV65543 RXR65542:RXR65543 SHN65542:SHN65543 SRJ65542:SRJ65543 TBF65542:TBF65543 TLB65542:TLB65543 TUX65542:TUX65543 UET65542:UET65543 UOP65542:UOP65543 UYL65542:UYL65543 VIH65542:VIH65543 VSD65542:VSD65543 WBZ65542:WBZ65543 WLV65542:WLV65543 WVR65542:WVR65543 J131078:J131079 JF131078:JF131079 TB131078:TB131079 ACX131078:ACX131079 AMT131078:AMT131079 AWP131078:AWP131079 BGL131078:BGL131079 BQH131078:BQH131079 CAD131078:CAD131079 CJZ131078:CJZ131079 CTV131078:CTV131079 DDR131078:DDR131079 DNN131078:DNN131079 DXJ131078:DXJ131079 EHF131078:EHF131079 ERB131078:ERB131079 FAX131078:FAX131079 FKT131078:FKT131079 FUP131078:FUP131079 GEL131078:GEL131079 GOH131078:GOH131079 GYD131078:GYD131079 HHZ131078:HHZ131079 HRV131078:HRV131079 IBR131078:IBR131079 ILN131078:ILN131079 IVJ131078:IVJ131079 JFF131078:JFF131079 JPB131078:JPB131079 JYX131078:JYX131079 KIT131078:KIT131079 KSP131078:KSP131079 LCL131078:LCL131079 LMH131078:LMH131079 LWD131078:LWD131079 MFZ131078:MFZ131079 MPV131078:MPV131079 MZR131078:MZR131079 NJN131078:NJN131079 NTJ131078:NTJ131079 ODF131078:ODF131079 ONB131078:ONB131079 OWX131078:OWX131079 PGT131078:PGT131079 PQP131078:PQP131079 QAL131078:QAL131079 QKH131078:QKH131079 QUD131078:QUD131079 RDZ131078:RDZ131079 RNV131078:RNV131079 RXR131078:RXR131079 SHN131078:SHN131079 SRJ131078:SRJ131079 TBF131078:TBF131079 TLB131078:TLB131079 TUX131078:TUX131079 UET131078:UET131079 UOP131078:UOP131079 UYL131078:UYL131079 VIH131078:VIH131079 VSD131078:VSD131079 WBZ131078:WBZ131079 WLV131078:WLV131079 WVR131078:WVR131079 J196614:J196615 JF196614:JF196615 TB196614:TB196615 ACX196614:ACX196615 AMT196614:AMT196615 AWP196614:AWP196615 BGL196614:BGL196615 BQH196614:BQH196615 CAD196614:CAD196615 CJZ196614:CJZ196615 CTV196614:CTV196615 DDR196614:DDR196615 DNN196614:DNN196615 DXJ196614:DXJ196615 EHF196614:EHF196615 ERB196614:ERB196615 FAX196614:FAX196615 FKT196614:FKT196615 FUP196614:FUP196615 GEL196614:GEL196615 GOH196614:GOH196615 GYD196614:GYD196615 HHZ196614:HHZ196615 HRV196614:HRV196615 IBR196614:IBR196615 ILN196614:ILN196615 IVJ196614:IVJ196615 JFF196614:JFF196615 JPB196614:JPB196615 JYX196614:JYX196615 KIT196614:KIT196615 KSP196614:KSP196615 LCL196614:LCL196615 LMH196614:LMH196615 LWD196614:LWD196615 MFZ196614:MFZ196615 MPV196614:MPV196615 MZR196614:MZR196615 NJN196614:NJN196615 NTJ196614:NTJ196615 ODF196614:ODF196615 ONB196614:ONB196615 OWX196614:OWX196615 PGT196614:PGT196615 PQP196614:PQP196615 QAL196614:QAL196615 QKH196614:QKH196615 QUD196614:QUD196615 RDZ196614:RDZ196615 RNV196614:RNV196615 RXR196614:RXR196615 SHN196614:SHN196615 SRJ196614:SRJ196615 TBF196614:TBF196615 TLB196614:TLB196615 TUX196614:TUX196615 UET196614:UET196615 UOP196614:UOP196615 UYL196614:UYL196615 VIH196614:VIH196615 VSD196614:VSD196615 WBZ196614:WBZ196615 WLV196614:WLV196615 WVR196614:WVR196615 J262150:J262151 JF262150:JF262151 TB262150:TB262151 ACX262150:ACX262151 AMT262150:AMT262151 AWP262150:AWP262151 BGL262150:BGL262151 BQH262150:BQH262151 CAD262150:CAD262151 CJZ262150:CJZ262151 CTV262150:CTV262151 DDR262150:DDR262151 DNN262150:DNN262151 DXJ262150:DXJ262151 EHF262150:EHF262151 ERB262150:ERB262151 FAX262150:FAX262151 FKT262150:FKT262151 FUP262150:FUP262151 GEL262150:GEL262151 GOH262150:GOH262151 GYD262150:GYD262151 HHZ262150:HHZ262151 HRV262150:HRV262151 IBR262150:IBR262151 ILN262150:ILN262151 IVJ262150:IVJ262151 JFF262150:JFF262151 JPB262150:JPB262151 JYX262150:JYX262151 KIT262150:KIT262151 KSP262150:KSP262151 LCL262150:LCL262151 LMH262150:LMH262151 LWD262150:LWD262151 MFZ262150:MFZ262151 MPV262150:MPV262151 MZR262150:MZR262151 NJN262150:NJN262151 NTJ262150:NTJ262151 ODF262150:ODF262151 ONB262150:ONB262151 OWX262150:OWX262151 PGT262150:PGT262151 PQP262150:PQP262151 QAL262150:QAL262151 QKH262150:QKH262151 QUD262150:QUD262151 RDZ262150:RDZ262151 RNV262150:RNV262151 RXR262150:RXR262151 SHN262150:SHN262151 SRJ262150:SRJ262151 TBF262150:TBF262151 TLB262150:TLB262151 TUX262150:TUX262151 UET262150:UET262151 UOP262150:UOP262151 UYL262150:UYL262151 VIH262150:VIH262151 VSD262150:VSD262151 WBZ262150:WBZ262151 WLV262150:WLV262151 WVR262150:WVR262151 J327686:J327687 JF327686:JF327687 TB327686:TB327687 ACX327686:ACX327687 AMT327686:AMT327687 AWP327686:AWP327687 BGL327686:BGL327687 BQH327686:BQH327687 CAD327686:CAD327687 CJZ327686:CJZ327687 CTV327686:CTV327687 DDR327686:DDR327687 DNN327686:DNN327687 DXJ327686:DXJ327687 EHF327686:EHF327687 ERB327686:ERB327687 FAX327686:FAX327687 FKT327686:FKT327687 FUP327686:FUP327687 GEL327686:GEL327687 GOH327686:GOH327687 GYD327686:GYD327687 HHZ327686:HHZ327687 HRV327686:HRV327687 IBR327686:IBR327687 ILN327686:ILN327687 IVJ327686:IVJ327687 JFF327686:JFF327687 JPB327686:JPB327687 JYX327686:JYX327687 KIT327686:KIT327687 KSP327686:KSP327687 LCL327686:LCL327687 LMH327686:LMH327687 LWD327686:LWD327687 MFZ327686:MFZ327687 MPV327686:MPV327687 MZR327686:MZR327687 NJN327686:NJN327687 NTJ327686:NTJ327687 ODF327686:ODF327687 ONB327686:ONB327687 OWX327686:OWX327687 PGT327686:PGT327687 PQP327686:PQP327687 QAL327686:QAL327687 QKH327686:QKH327687 QUD327686:QUD327687 RDZ327686:RDZ327687 RNV327686:RNV327687 RXR327686:RXR327687 SHN327686:SHN327687 SRJ327686:SRJ327687 TBF327686:TBF327687 TLB327686:TLB327687 TUX327686:TUX327687 UET327686:UET327687 UOP327686:UOP327687 UYL327686:UYL327687 VIH327686:VIH327687 VSD327686:VSD327687 WBZ327686:WBZ327687 WLV327686:WLV327687 WVR327686:WVR327687 J393222:J393223 JF393222:JF393223 TB393222:TB393223 ACX393222:ACX393223 AMT393222:AMT393223 AWP393222:AWP393223 BGL393222:BGL393223 BQH393222:BQH393223 CAD393222:CAD393223 CJZ393222:CJZ393223 CTV393222:CTV393223 DDR393222:DDR393223 DNN393222:DNN393223 DXJ393222:DXJ393223 EHF393222:EHF393223 ERB393222:ERB393223 FAX393222:FAX393223 FKT393222:FKT393223 FUP393222:FUP393223 GEL393222:GEL393223 GOH393222:GOH393223 GYD393222:GYD393223 HHZ393222:HHZ393223 HRV393222:HRV393223 IBR393222:IBR393223 ILN393222:ILN393223 IVJ393222:IVJ393223 JFF393222:JFF393223 JPB393222:JPB393223 JYX393222:JYX393223 KIT393222:KIT393223 KSP393222:KSP393223 LCL393222:LCL393223 LMH393222:LMH393223 LWD393222:LWD393223 MFZ393222:MFZ393223 MPV393222:MPV393223 MZR393222:MZR393223 NJN393222:NJN393223 NTJ393222:NTJ393223 ODF393222:ODF393223 ONB393222:ONB393223 OWX393222:OWX393223 PGT393222:PGT393223 PQP393222:PQP393223 QAL393222:QAL393223 QKH393222:QKH393223 QUD393222:QUD393223 RDZ393222:RDZ393223 RNV393222:RNV393223 RXR393222:RXR393223 SHN393222:SHN393223 SRJ393222:SRJ393223 TBF393222:TBF393223 TLB393222:TLB393223 TUX393222:TUX393223 UET393222:UET393223 UOP393222:UOP393223 UYL393222:UYL393223 VIH393222:VIH393223 VSD393222:VSD393223 WBZ393222:WBZ393223 WLV393222:WLV393223 WVR393222:WVR393223 J458758:J458759 JF458758:JF458759 TB458758:TB458759 ACX458758:ACX458759 AMT458758:AMT458759 AWP458758:AWP458759 BGL458758:BGL458759 BQH458758:BQH458759 CAD458758:CAD458759 CJZ458758:CJZ458759 CTV458758:CTV458759 DDR458758:DDR458759 DNN458758:DNN458759 DXJ458758:DXJ458759 EHF458758:EHF458759 ERB458758:ERB458759 FAX458758:FAX458759 FKT458758:FKT458759 FUP458758:FUP458759 GEL458758:GEL458759 GOH458758:GOH458759 GYD458758:GYD458759 HHZ458758:HHZ458759 HRV458758:HRV458759 IBR458758:IBR458759 ILN458758:ILN458759 IVJ458758:IVJ458759 JFF458758:JFF458759 JPB458758:JPB458759 JYX458758:JYX458759 KIT458758:KIT458759 KSP458758:KSP458759 LCL458758:LCL458759 LMH458758:LMH458759 LWD458758:LWD458759 MFZ458758:MFZ458759 MPV458758:MPV458759 MZR458758:MZR458759 NJN458758:NJN458759 NTJ458758:NTJ458759 ODF458758:ODF458759 ONB458758:ONB458759 OWX458758:OWX458759 PGT458758:PGT458759 PQP458758:PQP458759 QAL458758:QAL458759 QKH458758:QKH458759 QUD458758:QUD458759 RDZ458758:RDZ458759 RNV458758:RNV458759 RXR458758:RXR458759 SHN458758:SHN458759 SRJ458758:SRJ458759 TBF458758:TBF458759 TLB458758:TLB458759 TUX458758:TUX458759 UET458758:UET458759 UOP458758:UOP458759 UYL458758:UYL458759 VIH458758:VIH458759 VSD458758:VSD458759 WBZ458758:WBZ458759 WLV458758:WLV458759 WVR458758:WVR458759 J524294:J524295 JF524294:JF524295 TB524294:TB524295 ACX524294:ACX524295 AMT524294:AMT524295 AWP524294:AWP524295 BGL524294:BGL524295 BQH524294:BQH524295 CAD524294:CAD524295 CJZ524294:CJZ524295 CTV524294:CTV524295 DDR524294:DDR524295 DNN524294:DNN524295 DXJ524294:DXJ524295 EHF524294:EHF524295 ERB524294:ERB524295 FAX524294:FAX524295 FKT524294:FKT524295 FUP524294:FUP524295 GEL524294:GEL524295 GOH524294:GOH524295 GYD524294:GYD524295 HHZ524294:HHZ524295 HRV524294:HRV524295 IBR524294:IBR524295 ILN524294:ILN524295 IVJ524294:IVJ524295 JFF524294:JFF524295 JPB524294:JPB524295 JYX524294:JYX524295 KIT524294:KIT524295 KSP524294:KSP524295 LCL524294:LCL524295 LMH524294:LMH524295 LWD524294:LWD524295 MFZ524294:MFZ524295 MPV524294:MPV524295 MZR524294:MZR524295 NJN524294:NJN524295 NTJ524294:NTJ524295 ODF524294:ODF524295 ONB524294:ONB524295 OWX524294:OWX524295 PGT524294:PGT524295 PQP524294:PQP524295 QAL524294:QAL524295 QKH524294:QKH524295 QUD524294:QUD524295 RDZ524294:RDZ524295 RNV524294:RNV524295 RXR524294:RXR524295 SHN524294:SHN524295 SRJ524294:SRJ524295 TBF524294:TBF524295 TLB524294:TLB524295 TUX524294:TUX524295 UET524294:UET524295 UOP524294:UOP524295 UYL524294:UYL524295 VIH524294:VIH524295 VSD524294:VSD524295 WBZ524294:WBZ524295 WLV524294:WLV524295 WVR524294:WVR524295 J589830:J589831 JF589830:JF589831 TB589830:TB589831 ACX589830:ACX589831 AMT589830:AMT589831 AWP589830:AWP589831 BGL589830:BGL589831 BQH589830:BQH589831 CAD589830:CAD589831 CJZ589830:CJZ589831 CTV589830:CTV589831 DDR589830:DDR589831 DNN589830:DNN589831 DXJ589830:DXJ589831 EHF589830:EHF589831 ERB589830:ERB589831 FAX589830:FAX589831 FKT589830:FKT589831 FUP589830:FUP589831 GEL589830:GEL589831 GOH589830:GOH589831 GYD589830:GYD589831 HHZ589830:HHZ589831 HRV589830:HRV589831 IBR589830:IBR589831 ILN589830:ILN589831 IVJ589830:IVJ589831 JFF589830:JFF589831 JPB589830:JPB589831 JYX589830:JYX589831 KIT589830:KIT589831 KSP589830:KSP589831 LCL589830:LCL589831 LMH589830:LMH589831 LWD589830:LWD589831 MFZ589830:MFZ589831 MPV589830:MPV589831 MZR589830:MZR589831 NJN589830:NJN589831 NTJ589830:NTJ589831 ODF589830:ODF589831 ONB589830:ONB589831 OWX589830:OWX589831 PGT589830:PGT589831 PQP589830:PQP589831 QAL589830:QAL589831 QKH589830:QKH589831 QUD589830:QUD589831 RDZ589830:RDZ589831 RNV589830:RNV589831 RXR589830:RXR589831 SHN589830:SHN589831 SRJ589830:SRJ589831 TBF589830:TBF589831 TLB589830:TLB589831 TUX589830:TUX589831 UET589830:UET589831 UOP589830:UOP589831 UYL589830:UYL589831 VIH589830:VIH589831 VSD589830:VSD589831 WBZ589830:WBZ589831 WLV589830:WLV589831 WVR589830:WVR589831 J655366:J655367 JF655366:JF655367 TB655366:TB655367 ACX655366:ACX655367 AMT655366:AMT655367 AWP655366:AWP655367 BGL655366:BGL655367 BQH655366:BQH655367 CAD655366:CAD655367 CJZ655366:CJZ655367 CTV655366:CTV655367 DDR655366:DDR655367 DNN655366:DNN655367 DXJ655366:DXJ655367 EHF655366:EHF655367 ERB655366:ERB655367 FAX655366:FAX655367 FKT655366:FKT655367 FUP655366:FUP655367 GEL655366:GEL655367 GOH655366:GOH655367 GYD655366:GYD655367 HHZ655366:HHZ655367 HRV655366:HRV655367 IBR655366:IBR655367 ILN655366:ILN655367 IVJ655366:IVJ655367 JFF655366:JFF655367 JPB655366:JPB655367 JYX655366:JYX655367 KIT655366:KIT655367 KSP655366:KSP655367 LCL655366:LCL655367 LMH655366:LMH655367 LWD655366:LWD655367 MFZ655366:MFZ655367 MPV655366:MPV655367 MZR655366:MZR655367 NJN655366:NJN655367 NTJ655366:NTJ655367 ODF655366:ODF655367 ONB655366:ONB655367 OWX655366:OWX655367 PGT655366:PGT655367 PQP655366:PQP655367 QAL655366:QAL655367 QKH655366:QKH655367 QUD655366:QUD655367 RDZ655366:RDZ655367 RNV655366:RNV655367 RXR655366:RXR655367 SHN655366:SHN655367 SRJ655366:SRJ655367 TBF655366:TBF655367 TLB655366:TLB655367 TUX655366:TUX655367 UET655366:UET655367 UOP655366:UOP655367 UYL655366:UYL655367 VIH655366:VIH655367 VSD655366:VSD655367 WBZ655366:WBZ655367 WLV655366:WLV655367 WVR655366:WVR655367 J720902:J720903 JF720902:JF720903 TB720902:TB720903 ACX720902:ACX720903 AMT720902:AMT720903 AWP720902:AWP720903 BGL720902:BGL720903 BQH720902:BQH720903 CAD720902:CAD720903 CJZ720902:CJZ720903 CTV720902:CTV720903 DDR720902:DDR720903 DNN720902:DNN720903 DXJ720902:DXJ720903 EHF720902:EHF720903 ERB720902:ERB720903 FAX720902:FAX720903 FKT720902:FKT720903 FUP720902:FUP720903 GEL720902:GEL720903 GOH720902:GOH720903 GYD720902:GYD720903 HHZ720902:HHZ720903 HRV720902:HRV720903 IBR720902:IBR720903 ILN720902:ILN720903 IVJ720902:IVJ720903 JFF720902:JFF720903 JPB720902:JPB720903 JYX720902:JYX720903 KIT720902:KIT720903 KSP720902:KSP720903 LCL720902:LCL720903 LMH720902:LMH720903 LWD720902:LWD720903 MFZ720902:MFZ720903 MPV720902:MPV720903 MZR720902:MZR720903 NJN720902:NJN720903 NTJ720902:NTJ720903 ODF720902:ODF720903 ONB720902:ONB720903 OWX720902:OWX720903 PGT720902:PGT720903 PQP720902:PQP720903 QAL720902:QAL720903 QKH720902:QKH720903 QUD720902:QUD720903 RDZ720902:RDZ720903 RNV720902:RNV720903 RXR720902:RXR720903 SHN720902:SHN720903 SRJ720902:SRJ720903 TBF720902:TBF720903 TLB720902:TLB720903 TUX720902:TUX720903 UET720902:UET720903 UOP720902:UOP720903 UYL720902:UYL720903 VIH720902:VIH720903 VSD720902:VSD720903 WBZ720902:WBZ720903 WLV720902:WLV720903 WVR720902:WVR720903 J786438:J786439 JF786438:JF786439 TB786438:TB786439 ACX786438:ACX786439 AMT786438:AMT786439 AWP786438:AWP786439 BGL786438:BGL786439 BQH786438:BQH786439 CAD786438:CAD786439 CJZ786438:CJZ786439 CTV786438:CTV786439 DDR786438:DDR786439 DNN786438:DNN786439 DXJ786438:DXJ786439 EHF786438:EHF786439 ERB786438:ERB786439 FAX786438:FAX786439 FKT786438:FKT786439 FUP786438:FUP786439 GEL786438:GEL786439 GOH786438:GOH786439 GYD786438:GYD786439 HHZ786438:HHZ786439 HRV786438:HRV786439 IBR786438:IBR786439 ILN786438:ILN786439 IVJ786438:IVJ786439 JFF786438:JFF786439 JPB786438:JPB786439 JYX786438:JYX786439 KIT786438:KIT786439 KSP786438:KSP786439 LCL786438:LCL786439 LMH786438:LMH786439 LWD786438:LWD786439 MFZ786438:MFZ786439 MPV786438:MPV786439 MZR786438:MZR786439 NJN786438:NJN786439 NTJ786438:NTJ786439 ODF786438:ODF786439 ONB786438:ONB786439 OWX786438:OWX786439 PGT786438:PGT786439 PQP786438:PQP786439 QAL786438:QAL786439 QKH786438:QKH786439 QUD786438:QUD786439 RDZ786438:RDZ786439 RNV786438:RNV786439 RXR786438:RXR786439 SHN786438:SHN786439 SRJ786438:SRJ786439 TBF786438:TBF786439 TLB786438:TLB786439 TUX786438:TUX786439 UET786438:UET786439 UOP786438:UOP786439 UYL786438:UYL786439 VIH786438:VIH786439 VSD786438:VSD786439 WBZ786438:WBZ786439 WLV786438:WLV786439 WVR786438:WVR786439 J851974:J851975 JF851974:JF851975 TB851974:TB851975 ACX851974:ACX851975 AMT851974:AMT851975 AWP851974:AWP851975 BGL851974:BGL851975 BQH851974:BQH851975 CAD851974:CAD851975 CJZ851974:CJZ851975 CTV851974:CTV851975 DDR851974:DDR851975 DNN851974:DNN851975 DXJ851974:DXJ851975 EHF851974:EHF851975 ERB851974:ERB851975 FAX851974:FAX851975 FKT851974:FKT851975 FUP851974:FUP851975 GEL851974:GEL851975 GOH851974:GOH851975 GYD851974:GYD851975 HHZ851974:HHZ851975 HRV851974:HRV851975 IBR851974:IBR851975 ILN851974:ILN851975 IVJ851974:IVJ851975 JFF851974:JFF851975 JPB851974:JPB851975 JYX851974:JYX851975 KIT851974:KIT851975 KSP851974:KSP851975 LCL851974:LCL851975 LMH851974:LMH851975 LWD851974:LWD851975 MFZ851974:MFZ851975 MPV851974:MPV851975 MZR851974:MZR851975 NJN851974:NJN851975 NTJ851974:NTJ851975 ODF851974:ODF851975 ONB851974:ONB851975 OWX851974:OWX851975 PGT851974:PGT851975 PQP851974:PQP851975 QAL851974:QAL851975 QKH851974:QKH851975 QUD851974:QUD851975 RDZ851974:RDZ851975 RNV851974:RNV851975 RXR851974:RXR851975 SHN851974:SHN851975 SRJ851974:SRJ851975 TBF851974:TBF851975 TLB851974:TLB851975 TUX851974:TUX851975 UET851974:UET851975 UOP851974:UOP851975 UYL851974:UYL851975 VIH851974:VIH851975 VSD851974:VSD851975 WBZ851974:WBZ851975 WLV851974:WLV851975 WVR851974:WVR851975 J917510:J917511 JF917510:JF917511 TB917510:TB917511 ACX917510:ACX917511 AMT917510:AMT917511 AWP917510:AWP917511 BGL917510:BGL917511 BQH917510:BQH917511 CAD917510:CAD917511 CJZ917510:CJZ917511 CTV917510:CTV917511 DDR917510:DDR917511 DNN917510:DNN917511 DXJ917510:DXJ917511 EHF917510:EHF917511 ERB917510:ERB917511 FAX917510:FAX917511 FKT917510:FKT917511 FUP917510:FUP917511 GEL917510:GEL917511 GOH917510:GOH917511 GYD917510:GYD917511 HHZ917510:HHZ917511 HRV917510:HRV917511 IBR917510:IBR917511 ILN917510:ILN917511 IVJ917510:IVJ917511 JFF917510:JFF917511 JPB917510:JPB917511 JYX917510:JYX917511 KIT917510:KIT917511 KSP917510:KSP917511 LCL917510:LCL917511 LMH917510:LMH917511 LWD917510:LWD917511 MFZ917510:MFZ917511 MPV917510:MPV917511 MZR917510:MZR917511 NJN917510:NJN917511 NTJ917510:NTJ917511 ODF917510:ODF917511 ONB917510:ONB917511 OWX917510:OWX917511 PGT917510:PGT917511 PQP917510:PQP917511 QAL917510:QAL917511 QKH917510:QKH917511 QUD917510:QUD917511 RDZ917510:RDZ917511 RNV917510:RNV917511 RXR917510:RXR917511 SHN917510:SHN917511 SRJ917510:SRJ917511 TBF917510:TBF917511 TLB917510:TLB917511 TUX917510:TUX917511 UET917510:UET917511 UOP917510:UOP917511 UYL917510:UYL917511 VIH917510:VIH917511 VSD917510:VSD917511 WBZ917510:WBZ917511 WLV917510:WLV917511 WVR917510:WVR917511 J983046:J983047 JF983046:JF983047 TB983046:TB983047 ACX983046:ACX983047 AMT983046:AMT983047 AWP983046:AWP983047 BGL983046:BGL983047 BQH983046:BQH983047 CAD983046:CAD983047 CJZ983046:CJZ983047 CTV983046:CTV983047 DDR983046:DDR983047 DNN983046:DNN983047 DXJ983046:DXJ983047 EHF983046:EHF983047 ERB983046:ERB983047 FAX983046:FAX983047 FKT983046:FKT983047 FUP983046:FUP983047 GEL983046:GEL983047 GOH983046:GOH983047 GYD983046:GYD983047 HHZ983046:HHZ983047 HRV983046:HRV983047 IBR983046:IBR983047 ILN983046:ILN983047 IVJ983046:IVJ983047 JFF983046:JFF983047 JPB983046:JPB983047 JYX983046:JYX983047 KIT983046:KIT983047 KSP983046:KSP983047 LCL983046:LCL983047 LMH983046:LMH983047 LWD983046:LWD983047 MFZ983046:MFZ983047 MPV983046:MPV983047 MZR983046:MZR983047 NJN983046:NJN983047 NTJ983046:NTJ983047 ODF983046:ODF983047 ONB983046:ONB983047 OWX983046:OWX983047 PGT983046:PGT983047 PQP983046:PQP983047 QAL983046:QAL983047 QKH983046:QKH983047 QUD983046:QUD983047 RDZ983046:RDZ983047 RNV983046:RNV983047 RXR983046:RXR983047 SHN983046:SHN983047 SRJ983046:SRJ983047 TBF983046:TBF983047 TLB983046:TLB983047 TUX983046:TUX983047 UET983046:UET983047 UOP983046:UOP983047 UYL983046:UYL983047 VIH983046:VIH983047 VSD983046:VSD983047 WBZ983046:WBZ983047 WLV983046:WLV983047 WVR983046:WVR983047 H24:I24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F23:J23 JE18:JF19 TA18:TB19 ACW18:ACX19 AMS18:AMT19 AWO18:AWP19 BGK18:BGL19 BQG18:BQH19 CAC18:CAD19 CJY18:CJZ19 CTU18:CTV19 DDQ18:DDR19 DNM18:DNN19 DXI18:DXJ19 EHE18:EHF19 ERA18:ERB19 FAW18:FAX19 FKS18:FKT19 FUO18:FUP19 GEK18:GEL19 GOG18:GOH19 GYC18:GYD19 HHY18:HHZ19 HRU18:HRV19 IBQ18:IBR19 ILM18:ILN19 IVI18:IVJ19 JFE18:JFF19 JPA18:JPB19 JYW18:JYX19 KIS18:KIT19 KSO18:KSP19 LCK18:LCL19 LMG18:LMH19 LWC18:LWD19 MFY18:MFZ19 MPU18:MPV19 MZQ18:MZR19 NJM18:NJN19 NTI18:NTJ19 ODE18:ODF19 ONA18:ONB19 OWW18:OWX19 PGS18:PGT19 PQO18:PQP19 QAK18:QAL19 QKG18:QKH19 QUC18:QUD19 RDY18:RDZ19 RNU18:RNV19 RXQ18:RXR19 SHM18:SHN19 SRI18:SRJ19 TBE18:TBF19 TLA18:TLB19 TUW18:TUX19 UES18:UET19 UOO18:UOP19 UYK18:UYL19 VIG18:VIH19 VSC18:VSD19 WBY18:WBZ19 WLU18:WLV19 WVQ18:WVR19 I65544:J65545 JE65544:JF65545 TA65544:TB65545 ACW65544:ACX65545 AMS65544:AMT65545 AWO65544:AWP65545 BGK65544:BGL65545 BQG65544:BQH65545 CAC65544:CAD65545 CJY65544:CJZ65545 CTU65544:CTV65545 DDQ65544:DDR65545 DNM65544:DNN65545 DXI65544:DXJ65545 EHE65544:EHF65545 ERA65544:ERB65545 FAW65544:FAX65545 FKS65544:FKT65545 FUO65544:FUP65545 GEK65544:GEL65545 GOG65544:GOH65545 GYC65544:GYD65545 HHY65544:HHZ65545 HRU65544:HRV65545 IBQ65544:IBR65545 ILM65544:ILN65545 IVI65544:IVJ65545 JFE65544:JFF65545 JPA65544:JPB65545 JYW65544:JYX65545 KIS65544:KIT65545 KSO65544:KSP65545 LCK65544:LCL65545 LMG65544:LMH65545 LWC65544:LWD65545 MFY65544:MFZ65545 MPU65544:MPV65545 MZQ65544:MZR65545 NJM65544:NJN65545 NTI65544:NTJ65545 ODE65544:ODF65545 ONA65544:ONB65545 OWW65544:OWX65545 PGS65544:PGT65545 PQO65544:PQP65545 QAK65544:QAL65545 QKG65544:QKH65545 QUC65544:QUD65545 RDY65544:RDZ65545 RNU65544:RNV65545 RXQ65544:RXR65545 SHM65544:SHN65545 SRI65544:SRJ65545 TBE65544:TBF65545 TLA65544:TLB65545 TUW65544:TUX65545 UES65544:UET65545 UOO65544:UOP65545 UYK65544:UYL65545 VIG65544:VIH65545 VSC65544:VSD65545 WBY65544:WBZ65545 WLU65544:WLV65545 WVQ65544:WVR65545 I131080:J131081 JE131080:JF131081 TA131080:TB131081 ACW131080:ACX131081 AMS131080:AMT131081 AWO131080:AWP131081 BGK131080:BGL131081 BQG131080:BQH131081 CAC131080:CAD131081 CJY131080:CJZ131081 CTU131080:CTV131081 DDQ131080:DDR131081 DNM131080:DNN131081 DXI131080:DXJ131081 EHE131080:EHF131081 ERA131080:ERB131081 FAW131080:FAX131081 FKS131080:FKT131081 FUO131080:FUP131081 GEK131080:GEL131081 GOG131080:GOH131081 GYC131080:GYD131081 HHY131080:HHZ131081 HRU131080:HRV131081 IBQ131080:IBR131081 ILM131080:ILN131081 IVI131080:IVJ131081 JFE131080:JFF131081 JPA131080:JPB131081 JYW131080:JYX131081 KIS131080:KIT131081 KSO131080:KSP131081 LCK131080:LCL131081 LMG131080:LMH131081 LWC131080:LWD131081 MFY131080:MFZ131081 MPU131080:MPV131081 MZQ131080:MZR131081 NJM131080:NJN131081 NTI131080:NTJ131081 ODE131080:ODF131081 ONA131080:ONB131081 OWW131080:OWX131081 PGS131080:PGT131081 PQO131080:PQP131081 QAK131080:QAL131081 QKG131080:QKH131081 QUC131080:QUD131081 RDY131080:RDZ131081 RNU131080:RNV131081 RXQ131080:RXR131081 SHM131080:SHN131081 SRI131080:SRJ131081 TBE131080:TBF131081 TLA131080:TLB131081 TUW131080:TUX131081 UES131080:UET131081 UOO131080:UOP131081 UYK131080:UYL131081 VIG131080:VIH131081 VSC131080:VSD131081 WBY131080:WBZ131081 WLU131080:WLV131081 WVQ131080:WVR131081 I196616:J196617 JE196616:JF196617 TA196616:TB196617 ACW196616:ACX196617 AMS196616:AMT196617 AWO196616:AWP196617 BGK196616:BGL196617 BQG196616:BQH196617 CAC196616:CAD196617 CJY196616:CJZ196617 CTU196616:CTV196617 DDQ196616:DDR196617 DNM196616:DNN196617 DXI196616:DXJ196617 EHE196616:EHF196617 ERA196616:ERB196617 FAW196616:FAX196617 FKS196616:FKT196617 FUO196616:FUP196617 GEK196616:GEL196617 GOG196616:GOH196617 GYC196616:GYD196617 HHY196616:HHZ196617 HRU196616:HRV196617 IBQ196616:IBR196617 ILM196616:ILN196617 IVI196616:IVJ196617 JFE196616:JFF196617 JPA196616:JPB196617 JYW196616:JYX196617 KIS196616:KIT196617 KSO196616:KSP196617 LCK196616:LCL196617 LMG196616:LMH196617 LWC196616:LWD196617 MFY196616:MFZ196617 MPU196616:MPV196617 MZQ196616:MZR196617 NJM196616:NJN196617 NTI196616:NTJ196617 ODE196616:ODF196617 ONA196616:ONB196617 OWW196616:OWX196617 PGS196616:PGT196617 PQO196616:PQP196617 QAK196616:QAL196617 QKG196616:QKH196617 QUC196616:QUD196617 RDY196616:RDZ196617 RNU196616:RNV196617 RXQ196616:RXR196617 SHM196616:SHN196617 SRI196616:SRJ196617 TBE196616:TBF196617 TLA196616:TLB196617 TUW196616:TUX196617 UES196616:UET196617 UOO196616:UOP196617 UYK196616:UYL196617 VIG196616:VIH196617 VSC196616:VSD196617 WBY196616:WBZ196617 WLU196616:WLV196617 WVQ196616:WVR196617 I262152:J262153 JE262152:JF262153 TA262152:TB262153 ACW262152:ACX262153 AMS262152:AMT262153 AWO262152:AWP262153 BGK262152:BGL262153 BQG262152:BQH262153 CAC262152:CAD262153 CJY262152:CJZ262153 CTU262152:CTV262153 DDQ262152:DDR262153 DNM262152:DNN262153 DXI262152:DXJ262153 EHE262152:EHF262153 ERA262152:ERB262153 FAW262152:FAX262153 FKS262152:FKT262153 FUO262152:FUP262153 GEK262152:GEL262153 GOG262152:GOH262153 GYC262152:GYD262153 HHY262152:HHZ262153 HRU262152:HRV262153 IBQ262152:IBR262153 ILM262152:ILN262153 IVI262152:IVJ262153 JFE262152:JFF262153 JPA262152:JPB262153 JYW262152:JYX262153 KIS262152:KIT262153 KSO262152:KSP262153 LCK262152:LCL262153 LMG262152:LMH262153 LWC262152:LWD262153 MFY262152:MFZ262153 MPU262152:MPV262153 MZQ262152:MZR262153 NJM262152:NJN262153 NTI262152:NTJ262153 ODE262152:ODF262153 ONA262152:ONB262153 OWW262152:OWX262153 PGS262152:PGT262153 PQO262152:PQP262153 QAK262152:QAL262153 QKG262152:QKH262153 QUC262152:QUD262153 RDY262152:RDZ262153 RNU262152:RNV262153 RXQ262152:RXR262153 SHM262152:SHN262153 SRI262152:SRJ262153 TBE262152:TBF262153 TLA262152:TLB262153 TUW262152:TUX262153 UES262152:UET262153 UOO262152:UOP262153 UYK262152:UYL262153 VIG262152:VIH262153 VSC262152:VSD262153 WBY262152:WBZ262153 WLU262152:WLV262153 WVQ262152:WVR262153 I327688:J327689 JE327688:JF327689 TA327688:TB327689 ACW327688:ACX327689 AMS327688:AMT327689 AWO327688:AWP327689 BGK327688:BGL327689 BQG327688:BQH327689 CAC327688:CAD327689 CJY327688:CJZ327689 CTU327688:CTV327689 DDQ327688:DDR327689 DNM327688:DNN327689 DXI327688:DXJ327689 EHE327688:EHF327689 ERA327688:ERB327689 FAW327688:FAX327689 FKS327688:FKT327689 FUO327688:FUP327689 GEK327688:GEL327689 GOG327688:GOH327689 GYC327688:GYD327689 HHY327688:HHZ327689 HRU327688:HRV327689 IBQ327688:IBR327689 ILM327688:ILN327689 IVI327688:IVJ327689 JFE327688:JFF327689 JPA327688:JPB327689 JYW327688:JYX327689 KIS327688:KIT327689 KSO327688:KSP327689 LCK327688:LCL327689 LMG327688:LMH327689 LWC327688:LWD327689 MFY327688:MFZ327689 MPU327688:MPV327689 MZQ327688:MZR327689 NJM327688:NJN327689 NTI327688:NTJ327689 ODE327688:ODF327689 ONA327688:ONB327689 OWW327688:OWX327689 PGS327688:PGT327689 PQO327688:PQP327689 QAK327688:QAL327689 QKG327688:QKH327689 QUC327688:QUD327689 RDY327688:RDZ327689 RNU327688:RNV327689 RXQ327688:RXR327689 SHM327688:SHN327689 SRI327688:SRJ327689 TBE327688:TBF327689 TLA327688:TLB327689 TUW327688:TUX327689 UES327688:UET327689 UOO327688:UOP327689 UYK327688:UYL327689 VIG327688:VIH327689 VSC327688:VSD327689 WBY327688:WBZ327689 WLU327688:WLV327689 WVQ327688:WVR327689 I393224:J393225 JE393224:JF393225 TA393224:TB393225 ACW393224:ACX393225 AMS393224:AMT393225 AWO393224:AWP393225 BGK393224:BGL393225 BQG393224:BQH393225 CAC393224:CAD393225 CJY393224:CJZ393225 CTU393224:CTV393225 DDQ393224:DDR393225 DNM393224:DNN393225 DXI393224:DXJ393225 EHE393224:EHF393225 ERA393224:ERB393225 FAW393224:FAX393225 FKS393224:FKT393225 FUO393224:FUP393225 GEK393224:GEL393225 GOG393224:GOH393225 GYC393224:GYD393225 HHY393224:HHZ393225 HRU393224:HRV393225 IBQ393224:IBR393225 ILM393224:ILN393225 IVI393224:IVJ393225 JFE393224:JFF393225 JPA393224:JPB393225 JYW393224:JYX393225 KIS393224:KIT393225 KSO393224:KSP393225 LCK393224:LCL393225 LMG393224:LMH393225 LWC393224:LWD393225 MFY393224:MFZ393225 MPU393224:MPV393225 MZQ393224:MZR393225 NJM393224:NJN393225 NTI393224:NTJ393225 ODE393224:ODF393225 ONA393224:ONB393225 OWW393224:OWX393225 PGS393224:PGT393225 PQO393224:PQP393225 QAK393224:QAL393225 QKG393224:QKH393225 QUC393224:QUD393225 RDY393224:RDZ393225 RNU393224:RNV393225 RXQ393224:RXR393225 SHM393224:SHN393225 SRI393224:SRJ393225 TBE393224:TBF393225 TLA393224:TLB393225 TUW393224:TUX393225 UES393224:UET393225 UOO393224:UOP393225 UYK393224:UYL393225 VIG393224:VIH393225 VSC393224:VSD393225 WBY393224:WBZ393225 WLU393224:WLV393225 WVQ393224:WVR393225 I458760:J458761 JE458760:JF458761 TA458760:TB458761 ACW458760:ACX458761 AMS458760:AMT458761 AWO458760:AWP458761 BGK458760:BGL458761 BQG458760:BQH458761 CAC458760:CAD458761 CJY458760:CJZ458761 CTU458760:CTV458761 DDQ458760:DDR458761 DNM458760:DNN458761 DXI458760:DXJ458761 EHE458760:EHF458761 ERA458760:ERB458761 FAW458760:FAX458761 FKS458760:FKT458761 FUO458760:FUP458761 GEK458760:GEL458761 GOG458760:GOH458761 GYC458760:GYD458761 HHY458760:HHZ458761 HRU458760:HRV458761 IBQ458760:IBR458761 ILM458760:ILN458761 IVI458760:IVJ458761 JFE458760:JFF458761 JPA458760:JPB458761 JYW458760:JYX458761 KIS458760:KIT458761 KSO458760:KSP458761 LCK458760:LCL458761 LMG458760:LMH458761 LWC458760:LWD458761 MFY458760:MFZ458761 MPU458760:MPV458761 MZQ458760:MZR458761 NJM458760:NJN458761 NTI458760:NTJ458761 ODE458760:ODF458761 ONA458760:ONB458761 OWW458760:OWX458761 PGS458760:PGT458761 PQO458760:PQP458761 QAK458760:QAL458761 QKG458760:QKH458761 QUC458760:QUD458761 RDY458760:RDZ458761 RNU458760:RNV458761 RXQ458760:RXR458761 SHM458760:SHN458761 SRI458760:SRJ458761 TBE458760:TBF458761 TLA458760:TLB458761 TUW458760:TUX458761 UES458760:UET458761 UOO458760:UOP458761 UYK458760:UYL458761 VIG458760:VIH458761 VSC458760:VSD458761 WBY458760:WBZ458761 WLU458760:WLV458761 WVQ458760:WVR458761 I524296:J524297 JE524296:JF524297 TA524296:TB524297 ACW524296:ACX524297 AMS524296:AMT524297 AWO524296:AWP524297 BGK524296:BGL524297 BQG524296:BQH524297 CAC524296:CAD524297 CJY524296:CJZ524297 CTU524296:CTV524297 DDQ524296:DDR524297 DNM524296:DNN524297 DXI524296:DXJ524297 EHE524296:EHF524297 ERA524296:ERB524297 FAW524296:FAX524297 FKS524296:FKT524297 FUO524296:FUP524297 GEK524296:GEL524297 GOG524296:GOH524297 GYC524296:GYD524297 HHY524296:HHZ524297 HRU524296:HRV524297 IBQ524296:IBR524297 ILM524296:ILN524297 IVI524296:IVJ524297 JFE524296:JFF524297 JPA524296:JPB524297 JYW524296:JYX524297 KIS524296:KIT524297 KSO524296:KSP524297 LCK524296:LCL524297 LMG524296:LMH524297 LWC524296:LWD524297 MFY524296:MFZ524297 MPU524296:MPV524297 MZQ524296:MZR524297 NJM524296:NJN524297 NTI524296:NTJ524297 ODE524296:ODF524297 ONA524296:ONB524297 OWW524296:OWX524297 PGS524296:PGT524297 PQO524296:PQP524297 QAK524296:QAL524297 QKG524296:QKH524297 QUC524296:QUD524297 RDY524296:RDZ524297 RNU524296:RNV524297 RXQ524296:RXR524297 SHM524296:SHN524297 SRI524296:SRJ524297 TBE524296:TBF524297 TLA524296:TLB524297 TUW524296:TUX524297 UES524296:UET524297 UOO524296:UOP524297 UYK524296:UYL524297 VIG524296:VIH524297 VSC524296:VSD524297 WBY524296:WBZ524297 WLU524296:WLV524297 WVQ524296:WVR524297 I589832:J589833 JE589832:JF589833 TA589832:TB589833 ACW589832:ACX589833 AMS589832:AMT589833 AWO589832:AWP589833 BGK589832:BGL589833 BQG589832:BQH589833 CAC589832:CAD589833 CJY589832:CJZ589833 CTU589832:CTV589833 DDQ589832:DDR589833 DNM589832:DNN589833 DXI589832:DXJ589833 EHE589832:EHF589833 ERA589832:ERB589833 FAW589832:FAX589833 FKS589832:FKT589833 FUO589832:FUP589833 GEK589832:GEL589833 GOG589832:GOH589833 GYC589832:GYD589833 HHY589832:HHZ589833 HRU589832:HRV589833 IBQ589832:IBR589833 ILM589832:ILN589833 IVI589832:IVJ589833 JFE589832:JFF589833 JPA589832:JPB589833 JYW589832:JYX589833 KIS589832:KIT589833 KSO589832:KSP589833 LCK589832:LCL589833 LMG589832:LMH589833 LWC589832:LWD589833 MFY589832:MFZ589833 MPU589832:MPV589833 MZQ589832:MZR589833 NJM589832:NJN589833 NTI589832:NTJ589833 ODE589832:ODF589833 ONA589832:ONB589833 OWW589832:OWX589833 PGS589832:PGT589833 PQO589832:PQP589833 QAK589832:QAL589833 QKG589832:QKH589833 QUC589832:QUD589833 RDY589832:RDZ589833 RNU589832:RNV589833 RXQ589832:RXR589833 SHM589832:SHN589833 SRI589832:SRJ589833 TBE589832:TBF589833 TLA589832:TLB589833 TUW589832:TUX589833 UES589832:UET589833 UOO589832:UOP589833 UYK589832:UYL589833 VIG589832:VIH589833 VSC589832:VSD589833 WBY589832:WBZ589833 WLU589832:WLV589833 WVQ589832:WVR589833 I655368:J655369 JE655368:JF655369 TA655368:TB655369 ACW655368:ACX655369 AMS655368:AMT655369 AWO655368:AWP655369 BGK655368:BGL655369 BQG655368:BQH655369 CAC655368:CAD655369 CJY655368:CJZ655369 CTU655368:CTV655369 DDQ655368:DDR655369 DNM655368:DNN655369 DXI655368:DXJ655369 EHE655368:EHF655369 ERA655368:ERB655369 FAW655368:FAX655369 FKS655368:FKT655369 FUO655368:FUP655369 GEK655368:GEL655369 GOG655368:GOH655369 GYC655368:GYD655369 HHY655368:HHZ655369 HRU655368:HRV655369 IBQ655368:IBR655369 ILM655368:ILN655369 IVI655368:IVJ655369 JFE655368:JFF655369 JPA655368:JPB655369 JYW655368:JYX655369 KIS655368:KIT655369 KSO655368:KSP655369 LCK655368:LCL655369 LMG655368:LMH655369 LWC655368:LWD655369 MFY655368:MFZ655369 MPU655368:MPV655369 MZQ655368:MZR655369 NJM655368:NJN655369 NTI655368:NTJ655369 ODE655368:ODF655369 ONA655368:ONB655369 OWW655368:OWX655369 PGS655368:PGT655369 PQO655368:PQP655369 QAK655368:QAL655369 QKG655368:QKH655369 QUC655368:QUD655369 RDY655368:RDZ655369 RNU655368:RNV655369 RXQ655368:RXR655369 SHM655368:SHN655369 SRI655368:SRJ655369 TBE655368:TBF655369 TLA655368:TLB655369 TUW655368:TUX655369 UES655368:UET655369 UOO655368:UOP655369 UYK655368:UYL655369 VIG655368:VIH655369 VSC655368:VSD655369 WBY655368:WBZ655369 WLU655368:WLV655369 WVQ655368:WVR655369 I720904:J720905 JE720904:JF720905 TA720904:TB720905 ACW720904:ACX720905 AMS720904:AMT720905 AWO720904:AWP720905 BGK720904:BGL720905 BQG720904:BQH720905 CAC720904:CAD720905 CJY720904:CJZ720905 CTU720904:CTV720905 DDQ720904:DDR720905 DNM720904:DNN720905 DXI720904:DXJ720905 EHE720904:EHF720905 ERA720904:ERB720905 FAW720904:FAX720905 FKS720904:FKT720905 FUO720904:FUP720905 GEK720904:GEL720905 GOG720904:GOH720905 GYC720904:GYD720905 HHY720904:HHZ720905 HRU720904:HRV720905 IBQ720904:IBR720905 ILM720904:ILN720905 IVI720904:IVJ720905 JFE720904:JFF720905 JPA720904:JPB720905 JYW720904:JYX720905 KIS720904:KIT720905 KSO720904:KSP720905 LCK720904:LCL720905 LMG720904:LMH720905 LWC720904:LWD720905 MFY720904:MFZ720905 MPU720904:MPV720905 MZQ720904:MZR720905 NJM720904:NJN720905 NTI720904:NTJ720905 ODE720904:ODF720905 ONA720904:ONB720905 OWW720904:OWX720905 PGS720904:PGT720905 PQO720904:PQP720905 QAK720904:QAL720905 QKG720904:QKH720905 QUC720904:QUD720905 RDY720904:RDZ720905 RNU720904:RNV720905 RXQ720904:RXR720905 SHM720904:SHN720905 SRI720904:SRJ720905 TBE720904:TBF720905 TLA720904:TLB720905 TUW720904:TUX720905 UES720904:UET720905 UOO720904:UOP720905 UYK720904:UYL720905 VIG720904:VIH720905 VSC720904:VSD720905 WBY720904:WBZ720905 WLU720904:WLV720905 WVQ720904:WVR720905 I786440:J786441 JE786440:JF786441 TA786440:TB786441 ACW786440:ACX786441 AMS786440:AMT786441 AWO786440:AWP786441 BGK786440:BGL786441 BQG786440:BQH786441 CAC786440:CAD786441 CJY786440:CJZ786441 CTU786440:CTV786441 DDQ786440:DDR786441 DNM786440:DNN786441 DXI786440:DXJ786441 EHE786440:EHF786441 ERA786440:ERB786441 FAW786440:FAX786441 FKS786440:FKT786441 FUO786440:FUP786441 GEK786440:GEL786441 GOG786440:GOH786441 GYC786440:GYD786441 HHY786440:HHZ786441 HRU786440:HRV786441 IBQ786440:IBR786441 ILM786440:ILN786441 IVI786440:IVJ786441 JFE786440:JFF786441 JPA786440:JPB786441 JYW786440:JYX786441 KIS786440:KIT786441 KSO786440:KSP786441 LCK786440:LCL786441 LMG786440:LMH786441 LWC786440:LWD786441 MFY786440:MFZ786441 MPU786440:MPV786441 MZQ786440:MZR786441 NJM786440:NJN786441 NTI786440:NTJ786441 ODE786440:ODF786441 ONA786440:ONB786441 OWW786440:OWX786441 PGS786440:PGT786441 PQO786440:PQP786441 QAK786440:QAL786441 QKG786440:QKH786441 QUC786440:QUD786441 RDY786440:RDZ786441 RNU786440:RNV786441 RXQ786440:RXR786441 SHM786440:SHN786441 SRI786440:SRJ786441 TBE786440:TBF786441 TLA786440:TLB786441 TUW786440:TUX786441 UES786440:UET786441 UOO786440:UOP786441 UYK786440:UYL786441 VIG786440:VIH786441 VSC786440:VSD786441 WBY786440:WBZ786441 WLU786440:WLV786441 WVQ786440:WVR786441 I851976:J851977 JE851976:JF851977 TA851976:TB851977 ACW851976:ACX851977 AMS851976:AMT851977 AWO851976:AWP851977 BGK851976:BGL851977 BQG851976:BQH851977 CAC851976:CAD851977 CJY851976:CJZ851977 CTU851976:CTV851977 DDQ851976:DDR851977 DNM851976:DNN851977 DXI851976:DXJ851977 EHE851976:EHF851977 ERA851976:ERB851977 FAW851976:FAX851977 FKS851976:FKT851977 FUO851976:FUP851977 GEK851976:GEL851977 GOG851976:GOH851977 GYC851976:GYD851977 HHY851976:HHZ851977 HRU851976:HRV851977 IBQ851976:IBR851977 ILM851976:ILN851977 IVI851976:IVJ851977 JFE851976:JFF851977 JPA851976:JPB851977 JYW851976:JYX851977 KIS851976:KIT851977 KSO851976:KSP851977 LCK851976:LCL851977 LMG851976:LMH851977 LWC851976:LWD851977 MFY851976:MFZ851977 MPU851976:MPV851977 MZQ851976:MZR851977 NJM851976:NJN851977 NTI851976:NTJ851977 ODE851976:ODF851977 ONA851976:ONB851977 OWW851976:OWX851977 PGS851976:PGT851977 PQO851976:PQP851977 QAK851976:QAL851977 QKG851976:QKH851977 QUC851976:QUD851977 RDY851976:RDZ851977 RNU851976:RNV851977 RXQ851976:RXR851977 SHM851976:SHN851977 SRI851976:SRJ851977 TBE851976:TBF851977 TLA851976:TLB851977 TUW851976:TUX851977 UES851976:UET851977 UOO851976:UOP851977 UYK851976:UYL851977 VIG851976:VIH851977 VSC851976:VSD851977 WBY851976:WBZ851977 WLU851976:WLV851977 WVQ851976:WVR851977 I917512:J917513 JE917512:JF917513 TA917512:TB917513 ACW917512:ACX917513 AMS917512:AMT917513 AWO917512:AWP917513 BGK917512:BGL917513 BQG917512:BQH917513 CAC917512:CAD917513 CJY917512:CJZ917513 CTU917512:CTV917513 DDQ917512:DDR917513 DNM917512:DNN917513 DXI917512:DXJ917513 EHE917512:EHF917513 ERA917512:ERB917513 FAW917512:FAX917513 FKS917512:FKT917513 FUO917512:FUP917513 GEK917512:GEL917513 GOG917512:GOH917513 GYC917512:GYD917513 HHY917512:HHZ917513 HRU917512:HRV917513 IBQ917512:IBR917513 ILM917512:ILN917513 IVI917512:IVJ917513 JFE917512:JFF917513 JPA917512:JPB917513 JYW917512:JYX917513 KIS917512:KIT917513 KSO917512:KSP917513 LCK917512:LCL917513 LMG917512:LMH917513 LWC917512:LWD917513 MFY917512:MFZ917513 MPU917512:MPV917513 MZQ917512:MZR917513 NJM917512:NJN917513 NTI917512:NTJ917513 ODE917512:ODF917513 ONA917512:ONB917513 OWW917512:OWX917513 PGS917512:PGT917513 PQO917512:PQP917513 QAK917512:QAL917513 QKG917512:QKH917513 QUC917512:QUD917513 RDY917512:RDZ917513 RNU917512:RNV917513 RXQ917512:RXR917513 SHM917512:SHN917513 SRI917512:SRJ917513 TBE917512:TBF917513 TLA917512:TLB917513 TUW917512:TUX917513 UES917512:UET917513 UOO917512:UOP917513 UYK917512:UYL917513 VIG917512:VIH917513 VSC917512:VSD917513 WBY917512:WBZ917513 WLU917512:WLV917513 WVQ917512:WVR917513 I983048:J983049 JE983048:JF983049 TA983048:TB983049 ACW983048:ACX983049 AMS983048:AMT983049 AWO983048:AWP983049 BGK983048:BGL983049 BQG983048:BQH983049 CAC983048:CAD983049 CJY983048:CJZ983049 CTU983048:CTV983049 DDQ983048:DDR983049 DNM983048:DNN983049 DXI983048:DXJ983049 EHE983048:EHF983049 ERA983048:ERB983049 FAW983048:FAX983049 FKS983048:FKT983049 FUO983048:FUP983049 GEK983048:GEL983049 GOG983048:GOH983049 GYC983048:GYD983049 HHY983048:HHZ983049 HRU983048:HRV983049 IBQ983048:IBR983049 ILM983048:ILN983049 IVI983048:IVJ983049 JFE983048:JFF983049 JPA983048:JPB983049 JYW983048:JYX983049 KIS983048:KIT983049 KSO983048:KSP983049 LCK983048:LCL983049 LMG983048:LMH983049 LWC983048:LWD983049 MFY983048:MFZ983049 MPU983048:MPV983049 MZQ983048:MZR983049 NJM983048:NJN983049 NTI983048:NTJ983049 ODE983048:ODF983049 ONA983048:ONB983049 OWW983048:OWX983049 PGS983048:PGT983049 PQO983048:PQP983049 QAK983048:QAL983049 QKG983048:QKH983049 QUC983048:QUD983049 RDY983048:RDZ983049 RNU983048:RNV983049 RXQ983048:RXR983049 SHM983048:SHN983049 SRI983048:SRJ983049 TBE983048:TBF983049 TLA983048:TLB983049 TUW983048:TUX983049 UES983048:UET983049 UOO983048:UOP983049 UYK983048:UYL983049 VIG983048:VIH983049 VSC983048:VSD983049 WBY983048:WBZ983049 WLU983048:WLV983049 WVQ983048:WVR983049 G15:I15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JB20:JC21 SX20:SY21 ACT20:ACU21 AMP20:AMQ21 AWL20:AWM21 BGH20:BGI21 BQD20:BQE21 BZZ20:CAA21 CJV20:CJW21 CTR20:CTS21 DDN20:DDO21 DNJ20:DNK21 DXF20:DXG21 EHB20:EHC21 EQX20:EQY21 FAT20:FAU21 FKP20:FKQ21 FUL20:FUM21 GEH20:GEI21 GOD20:GOE21 GXZ20:GYA21 HHV20:HHW21 HRR20:HRS21 IBN20:IBO21 ILJ20:ILK21 IVF20:IVG21 JFB20:JFC21 JOX20:JOY21 JYT20:JYU21 KIP20:KIQ21 KSL20:KSM21 LCH20:LCI21 LMD20:LME21 LVZ20:LWA21 MFV20:MFW21 MPR20:MPS21 MZN20:MZO21 NJJ20:NJK21 NTF20:NTG21 ODB20:ODC21 OMX20:OMY21 OWT20:OWU21 PGP20:PGQ21 PQL20:PQM21 QAH20:QAI21 QKD20:QKE21 QTZ20:QUA21 RDV20:RDW21 RNR20:RNS21 RXN20:RXO21 SHJ20:SHK21 SRF20:SRG21 TBB20:TBC21 TKX20:TKY21 TUT20:TUU21 UEP20:UEQ21 UOL20:UOM21 UYH20:UYI21 VID20:VIE21 VRZ20:VSA21 WBV20:WBW21 WLR20:WLS21 WVN20:WVO21 F65546:G65547 JB65546:JC65547 SX65546:SY65547 ACT65546:ACU65547 AMP65546:AMQ65547 AWL65546:AWM65547 BGH65546:BGI65547 BQD65546:BQE65547 BZZ65546:CAA65547 CJV65546:CJW65547 CTR65546:CTS65547 DDN65546:DDO65547 DNJ65546:DNK65547 DXF65546:DXG65547 EHB65546:EHC65547 EQX65546:EQY65547 FAT65546:FAU65547 FKP65546:FKQ65547 FUL65546:FUM65547 GEH65546:GEI65547 GOD65546:GOE65547 GXZ65546:GYA65547 HHV65546:HHW65547 HRR65546:HRS65547 IBN65546:IBO65547 ILJ65546:ILK65547 IVF65546:IVG65547 JFB65546:JFC65547 JOX65546:JOY65547 JYT65546:JYU65547 KIP65546:KIQ65547 KSL65546:KSM65547 LCH65546:LCI65547 LMD65546:LME65547 LVZ65546:LWA65547 MFV65546:MFW65547 MPR65546:MPS65547 MZN65546:MZO65547 NJJ65546:NJK65547 NTF65546:NTG65547 ODB65546:ODC65547 OMX65546:OMY65547 OWT65546:OWU65547 PGP65546:PGQ65547 PQL65546:PQM65547 QAH65546:QAI65547 QKD65546:QKE65547 QTZ65546:QUA65547 RDV65546:RDW65547 RNR65546:RNS65547 RXN65546:RXO65547 SHJ65546:SHK65547 SRF65546:SRG65547 TBB65546:TBC65547 TKX65546:TKY65547 TUT65546:TUU65547 UEP65546:UEQ65547 UOL65546:UOM65547 UYH65546:UYI65547 VID65546:VIE65547 VRZ65546:VSA65547 WBV65546:WBW65547 WLR65546:WLS65547 WVN65546:WVO65547 F131082:G131083 JB131082:JC131083 SX131082:SY131083 ACT131082:ACU131083 AMP131082:AMQ131083 AWL131082:AWM131083 BGH131082:BGI131083 BQD131082:BQE131083 BZZ131082:CAA131083 CJV131082:CJW131083 CTR131082:CTS131083 DDN131082:DDO131083 DNJ131082:DNK131083 DXF131082:DXG131083 EHB131082:EHC131083 EQX131082:EQY131083 FAT131082:FAU131083 FKP131082:FKQ131083 FUL131082:FUM131083 GEH131082:GEI131083 GOD131082:GOE131083 GXZ131082:GYA131083 HHV131082:HHW131083 HRR131082:HRS131083 IBN131082:IBO131083 ILJ131082:ILK131083 IVF131082:IVG131083 JFB131082:JFC131083 JOX131082:JOY131083 JYT131082:JYU131083 KIP131082:KIQ131083 KSL131082:KSM131083 LCH131082:LCI131083 LMD131082:LME131083 LVZ131082:LWA131083 MFV131082:MFW131083 MPR131082:MPS131083 MZN131082:MZO131083 NJJ131082:NJK131083 NTF131082:NTG131083 ODB131082:ODC131083 OMX131082:OMY131083 OWT131082:OWU131083 PGP131082:PGQ131083 PQL131082:PQM131083 QAH131082:QAI131083 QKD131082:QKE131083 QTZ131082:QUA131083 RDV131082:RDW131083 RNR131082:RNS131083 RXN131082:RXO131083 SHJ131082:SHK131083 SRF131082:SRG131083 TBB131082:TBC131083 TKX131082:TKY131083 TUT131082:TUU131083 UEP131082:UEQ131083 UOL131082:UOM131083 UYH131082:UYI131083 VID131082:VIE131083 VRZ131082:VSA131083 WBV131082:WBW131083 WLR131082:WLS131083 WVN131082:WVO131083 F196618:G196619 JB196618:JC196619 SX196618:SY196619 ACT196618:ACU196619 AMP196618:AMQ196619 AWL196618:AWM196619 BGH196618:BGI196619 BQD196618:BQE196619 BZZ196618:CAA196619 CJV196618:CJW196619 CTR196618:CTS196619 DDN196618:DDO196619 DNJ196618:DNK196619 DXF196618:DXG196619 EHB196618:EHC196619 EQX196618:EQY196619 FAT196618:FAU196619 FKP196618:FKQ196619 FUL196618:FUM196619 GEH196618:GEI196619 GOD196618:GOE196619 GXZ196618:GYA196619 HHV196618:HHW196619 HRR196618:HRS196619 IBN196618:IBO196619 ILJ196618:ILK196619 IVF196618:IVG196619 JFB196618:JFC196619 JOX196618:JOY196619 JYT196618:JYU196619 KIP196618:KIQ196619 KSL196618:KSM196619 LCH196618:LCI196619 LMD196618:LME196619 LVZ196618:LWA196619 MFV196618:MFW196619 MPR196618:MPS196619 MZN196618:MZO196619 NJJ196618:NJK196619 NTF196618:NTG196619 ODB196618:ODC196619 OMX196618:OMY196619 OWT196618:OWU196619 PGP196618:PGQ196619 PQL196618:PQM196619 QAH196618:QAI196619 QKD196618:QKE196619 QTZ196618:QUA196619 RDV196618:RDW196619 RNR196618:RNS196619 RXN196618:RXO196619 SHJ196618:SHK196619 SRF196618:SRG196619 TBB196618:TBC196619 TKX196618:TKY196619 TUT196618:TUU196619 UEP196618:UEQ196619 UOL196618:UOM196619 UYH196618:UYI196619 VID196618:VIE196619 VRZ196618:VSA196619 WBV196618:WBW196619 WLR196618:WLS196619 WVN196618:WVO196619 F262154:G262155 JB262154:JC262155 SX262154:SY262155 ACT262154:ACU262155 AMP262154:AMQ262155 AWL262154:AWM262155 BGH262154:BGI262155 BQD262154:BQE262155 BZZ262154:CAA262155 CJV262154:CJW262155 CTR262154:CTS262155 DDN262154:DDO262155 DNJ262154:DNK262155 DXF262154:DXG262155 EHB262154:EHC262155 EQX262154:EQY262155 FAT262154:FAU262155 FKP262154:FKQ262155 FUL262154:FUM262155 GEH262154:GEI262155 GOD262154:GOE262155 GXZ262154:GYA262155 HHV262154:HHW262155 HRR262154:HRS262155 IBN262154:IBO262155 ILJ262154:ILK262155 IVF262154:IVG262155 JFB262154:JFC262155 JOX262154:JOY262155 JYT262154:JYU262155 KIP262154:KIQ262155 KSL262154:KSM262155 LCH262154:LCI262155 LMD262154:LME262155 LVZ262154:LWA262155 MFV262154:MFW262155 MPR262154:MPS262155 MZN262154:MZO262155 NJJ262154:NJK262155 NTF262154:NTG262155 ODB262154:ODC262155 OMX262154:OMY262155 OWT262154:OWU262155 PGP262154:PGQ262155 PQL262154:PQM262155 QAH262154:QAI262155 QKD262154:QKE262155 QTZ262154:QUA262155 RDV262154:RDW262155 RNR262154:RNS262155 RXN262154:RXO262155 SHJ262154:SHK262155 SRF262154:SRG262155 TBB262154:TBC262155 TKX262154:TKY262155 TUT262154:TUU262155 UEP262154:UEQ262155 UOL262154:UOM262155 UYH262154:UYI262155 VID262154:VIE262155 VRZ262154:VSA262155 WBV262154:WBW262155 WLR262154:WLS262155 WVN262154:WVO262155 F327690:G327691 JB327690:JC327691 SX327690:SY327691 ACT327690:ACU327691 AMP327690:AMQ327691 AWL327690:AWM327691 BGH327690:BGI327691 BQD327690:BQE327691 BZZ327690:CAA327691 CJV327690:CJW327691 CTR327690:CTS327691 DDN327690:DDO327691 DNJ327690:DNK327691 DXF327690:DXG327691 EHB327690:EHC327691 EQX327690:EQY327691 FAT327690:FAU327691 FKP327690:FKQ327691 FUL327690:FUM327691 GEH327690:GEI327691 GOD327690:GOE327691 GXZ327690:GYA327691 HHV327690:HHW327691 HRR327690:HRS327691 IBN327690:IBO327691 ILJ327690:ILK327691 IVF327690:IVG327691 JFB327690:JFC327691 JOX327690:JOY327691 JYT327690:JYU327691 KIP327690:KIQ327691 KSL327690:KSM327691 LCH327690:LCI327691 LMD327690:LME327691 LVZ327690:LWA327691 MFV327690:MFW327691 MPR327690:MPS327691 MZN327690:MZO327691 NJJ327690:NJK327691 NTF327690:NTG327691 ODB327690:ODC327691 OMX327690:OMY327691 OWT327690:OWU327691 PGP327690:PGQ327691 PQL327690:PQM327691 QAH327690:QAI327691 QKD327690:QKE327691 QTZ327690:QUA327691 RDV327690:RDW327691 RNR327690:RNS327691 RXN327690:RXO327691 SHJ327690:SHK327691 SRF327690:SRG327691 TBB327690:TBC327691 TKX327690:TKY327691 TUT327690:TUU327691 UEP327690:UEQ327691 UOL327690:UOM327691 UYH327690:UYI327691 VID327690:VIE327691 VRZ327690:VSA327691 WBV327690:WBW327691 WLR327690:WLS327691 WVN327690:WVO327691 F393226:G393227 JB393226:JC393227 SX393226:SY393227 ACT393226:ACU393227 AMP393226:AMQ393227 AWL393226:AWM393227 BGH393226:BGI393227 BQD393226:BQE393227 BZZ393226:CAA393227 CJV393226:CJW393227 CTR393226:CTS393227 DDN393226:DDO393227 DNJ393226:DNK393227 DXF393226:DXG393227 EHB393226:EHC393227 EQX393226:EQY393227 FAT393226:FAU393227 FKP393226:FKQ393227 FUL393226:FUM393227 GEH393226:GEI393227 GOD393226:GOE393227 GXZ393226:GYA393227 HHV393226:HHW393227 HRR393226:HRS393227 IBN393226:IBO393227 ILJ393226:ILK393227 IVF393226:IVG393227 JFB393226:JFC393227 JOX393226:JOY393227 JYT393226:JYU393227 KIP393226:KIQ393227 KSL393226:KSM393227 LCH393226:LCI393227 LMD393226:LME393227 LVZ393226:LWA393227 MFV393226:MFW393227 MPR393226:MPS393227 MZN393226:MZO393227 NJJ393226:NJK393227 NTF393226:NTG393227 ODB393226:ODC393227 OMX393226:OMY393227 OWT393226:OWU393227 PGP393226:PGQ393227 PQL393226:PQM393227 QAH393226:QAI393227 QKD393226:QKE393227 QTZ393226:QUA393227 RDV393226:RDW393227 RNR393226:RNS393227 RXN393226:RXO393227 SHJ393226:SHK393227 SRF393226:SRG393227 TBB393226:TBC393227 TKX393226:TKY393227 TUT393226:TUU393227 UEP393226:UEQ393227 UOL393226:UOM393227 UYH393226:UYI393227 VID393226:VIE393227 VRZ393226:VSA393227 WBV393226:WBW393227 WLR393226:WLS393227 WVN393226:WVO393227 F458762:G458763 JB458762:JC458763 SX458762:SY458763 ACT458762:ACU458763 AMP458762:AMQ458763 AWL458762:AWM458763 BGH458762:BGI458763 BQD458762:BQE458763 BZZ458762:CAA458763 CJV458762:CJW458763 CTR458762:CTS458763 DDN458762:DDO458763 DNJ458762:DNK458763 DXF458762:DXG458763 EHB458762:EHC458763 EQX458762:EQY458763 FAT458762:FAU458763 FKP458762:FKQ458763 FUL458762:FUM458763 GEH458762:GEI458763 GOD458762:GOE458763 GXZ458762:GYA458763 HHV458762:HHW458763 HRR458762:HRS458763 IBN458762:IBO458763 ILJ458762:ILK458763 IVF458762:IVG458763 JFB458762:JFC458763 JOX458762:JOY458763 JYT458762:JYU458763 KIP458762:KIQ458763 KSL458762:KSM458763 LCH458762:LCI458763 LMD458762:LME458763 LVZ458762:LWA458763 MFV458762:MFW458763 MPR458762:MPS458763 MZN458762:MZO458763 NJJ458762:NJK458763 NTF458762:NTG458763 ODB458762:ODC458763 OMX458762:OMY458763 OWT458762:OWU458763 PGP458762:PGQ458763 PQL458762:PQM458763 QAH458762:QAI458763 QKD458762:QKE458763 QTZ458762:QUA458763 RDV458762:RDW458763 RNR458762:RNS458763 RXN458762:RXO458763 SHJ458762:SHK458763 SRF458762:SRG458763 TBB458762:TBC458763 TKX458762:TKY458763 TUT458762:TUU458763 UEP458762:UEQ458763 UOL458762:UOM458763 UYH458762:UYI458763 VID458762:VIE458763 VRZ458762:VSA458763 WBV458762:WBW458763 WLR458762:WLS458763 WVN458762:WVO458763 F524298:G524299 JB524298:JC524299 SX524298:SY524299 ACT524298:ACU524299 AMP524298:AMQ524299 AWL524298:AWM524299 BGH524298:BGI524299 BQD524298:BQE524299 BZZ524298:CAA524299 CJV524298:CJW524299 CTR524298:CTS524299 DDN524298:DDO524299 DNJ524298:DNK524299 DXF524298:DXG524299 EHB524298:EHC524299 EQX524298:EQY524299 FAT524298:FAU524299 FKP524298:FKQ524299 FUL524298:FUM524299 GEH524298:GEI524299 GOD524298:GOE524299 GXZ524298:GYA524299 HHV524298:HHW524299 HRR524298:HRS524299 IBN524298:IBO524299 ILJ524298:ILK524299 IVF524298:IVG524299 JFB524298:JFC524299 JOX524298:JOY524299 JYT524298:JYU524299 KIP524298:KIQ524299 KSL524298:KSM524299 LCH524298:LCI524299 LMD524298:LME524299 LVZ524298:LWA524299 MFV524298:MFW524299 MPR524298:MPS524299 MZN524298:MZO524299 NJJ524298:NJK524299 NTF524298:NTG524299 ODB524298:ODC524299 OMX524298:OMY524299 OWT524298:OWU524299 PGP524298:PGQ524299 PQL524298:PQM524299 QAH524298:QAI524299 QKD524298:QKE524299 QTZ524298:QUA524299 RDV524298:RDW524299 RNR524298:RNS524299 RXN524298:RXO524299 SHJ524298:SHK524299 SRF524298:SRG524299 TBB524298:TBC524299 TKX524298:TKY524299 TUT524298:TUU524299 UEP524298:UEQ524299 UOL524298:UOM524299 UYH524298:UYI524299 VID524298:VIE524299 VRZ524298:VSA524299 WBV524298:WBW524299 WLR524298:WLS524299 WVN524298:WVO524299 F589834:G589835 JB589834:JC589835 SX589834:SY589835 ACT589834:ACU589835 AMP589834:AMQ589835 AWL589834:AWM589835 BGH589834:BGI589835 BQD589834:BQE589835 BZZ589834:CAA589835 CJV589834:CJW589835 CTR589834:CTS589835 DDN589834:DDO589835 DNJ589834:DNK589835 DXF589834:DXG589835 EHB589834:EHC589835 EQX589834:EQY589835 FAT589834:FAU589835 FKP589834:FKQ589835 FUL589834:FUM589835 GEH589834:GEI589835 GOD589834:GOE589835 GXZ589834:GYA589835 HHV589834:HHW589835 HRR589834:HRS589835 IBN589834:IBO589835 ILJ589834:ILK589835 IVF589834:IVG589835 JFB589834:JFC589835 JOX589834:JOY589835 JYT589834:JYU589835 KIP589834:KIQ589835 KSL589834:KSM589835 LCH589834:LCI589835 LMD589834:LME589835 LVZ589834:LWA589835 MFV589834:MFW589835 MPR589834:MPS589835 MZN589834:MZO589835 NJJ589834:NJK589835 NTF589834:NTG589835 ODB589834:ODC589835 OMX589834:OMY589835 OWT589834:OWU589835 PGP589834:PGQ589835 PQL589834:PQM589835 QAH589834:QAI589835 QKD589834:QKE589835 QTZ589834:QUA589835 RDV589834:RDW589835 RNR589834:RNS589835 RXN589834:RXO589835 SHJ589834:SHK589835 SRF589834:SRG589835 TBB589834:TBC589835 TKX589834:TKY589835 TUT589834:TUU589835 UEP589834:UEQ589835 UOL589834:UOM589835 UYH589834:UYI589835 VID589834:VIE589835 VRZ589834:VSA589835 WBV589834:WBW589835 WLR589834:WLS589835 WVN589834:WVO589835 F655370:G655371 JB655370:JC655371 SX655370:SY655371 ACT655370:ACU655371 AMP655370:AMQ655371 AWL655370:AWM655371 BGH655370:BGI655371 BQD655370:BQE655371 BZZ655370:CAA655371 CJV655370:CJW655371 CTR655370:CTS655371 DDN655370:DDO655371 DNJ655370:DNK655371 DXF655370:DXG655371 EHB655370:EHC655371 EQX655370:EQY655371 FAT655370:FAU655371 FKP655370:FKQ655371 FUL655370:FUM655371 GEH655370:GEI655371 GOD655370:GOE655371 GXZ655370:GYA655371 HHV655370:HHW655371 HRR655370:HRS655371 IBN655370:IBO655371 ILJ655370:ILK655371 IVF655370:IVG655371 JFB655370:JFC655371 JOX655370:JOY655371 JYT655370:JYU655371 KIP655370:KIQ655371 KSL655370:KSM655371 LCH655370:LCI655371 LMD655370:LME655371 LVZ655370:LWA655371 MFV655370:MFW655371 MPR655370:MPS655371 MZN655370:MZO655371 NJJ655370:NJK655371 NTF655370:NTG655371 ODB655370:ODC655371 OMX655370:OMY655371 OWT655370:OWU655371 PGP655370:PGQ655371 PQL655370:PQM655371 QAH655370:QAI655371 QKD655370:QKE655371 QTZ655370:QUA655371 RDV655370:RDW655371 RNR655370:RNS655371 RXN655370:RXO655371 SHJ655370:SHK655371 SRF655370:SRG655371 TBB655370:TBC655371 TKX655370:TKY655371 TUT655370:TUU655371 UEP655370:UEQ655371 UOL655370:UOM655371 UYH655370:UYI655371 VID655370:VIE655371 VRZ655370:VSA655371 WBV655370:WBW655371 WLR655370:WLS655371 WVN655370:WVO655371 F720906:G720907 JB720906:JC720907 SX720906:SY720907 ACT720906:ACU720907 AMP720906:AMQ720907 AWL720906:AWM720907 BGH720906:BGI720907 BQD720906:BQE720907 BZZ720906:CAA720907 CJV720906:CJW720907 CTR720906:CTS720907 DDN720906:DDO720907 DNJ720906:DNK720907 DXF720906:DXG720907 EHB720906:EHC720907 EQX720906:EQY720907 FAT720906:FAU720907 FKP720906:FKQ720907 FUL720906:FUM720907 GEH720906:GEI720907 GOD720906:GOE720907 GXZ720906:GYA720907 HHV720906:HHW720907 HRR720906:HRS720907 IBN720906:IBO720907 ILJ720906:ILK720907 IVF720906:IVG720907 JFB720906:JFC720907 JOX720906:JOY720907 JYT720906:JYU720907 KIP720906:KIQ720907 KSL720906:KSM720907 LCH720906:LCI720907 LMD720906:LME720907 LVZ720906:LWA720907 MFV720906:MFW720907 MPR720906:MPS720907 MZN720906:MZO720907 NJJ720906:NJK720907 NTF720906:NTG720907 ODB720906:ODC720907 OMX720906:OMY720907 OWT720906:OWU720907 PGP720906:PGQ720907 PQL720906:PQM720907 QAH720906:QAI720907 QKD720906:QKE720907 QTZ720906:QUA720907 RDV720906:RDW720907 RNR720906:RNS720907 RXN720906:RXO720907 SHJ720906:SHK720907 SRF720906:SRG720907 TBB720906:TBC720907 TKX720906:TKY720907 TUT720906:TUU720907 UEP720906:UEQ720907 UOL720906:UOM720907 UYH720906:UYI720907 VID720906:VIE720907 VRZ720906:VSA720907 WBV720906:WBW720907 WLR720906:WLS720907 WVN720906:WVO720907 F786442:G786443 JB786442:JC786443 SX786442:SY786443 ACT786442:ACU786443 AMP786442:AMQ786443 AWL786442:AWM786443 BGH786442:BGI786443 BQD786442:BQE786443 BZZ786442:CAA786443 CJV786442:CJW786443 CTR786442:CTS786443 DDN786442:DDO786443 DNJ786442:DNK786443 DXF786442:DXG786443 EHB786442:EHC786443 EQX786442:EQY786443 FAT786442:FAU786443 FKP786442:FKQ786443 FUL786442:FUM786443 GEH786442:GEI786443 GOD786442:GOE786443 GXZ786442:GYA786443 HHV786442:HHW786443 HRR786442:HRS786443 IBN786442:IBO786443 ILJ786442:ILK786443 IVF786442:IVG786443 JFB786442:JFC786443 JOX786442:JOY786443 JYT786442:JYU786443 KIP786442:KIQ786443 KSL786442:KSM786443 LCH786442:LCI786443 LMD786442:LME786443 LVZ786442:LWA786443 MFV786442:MFW786443 MPR786442:MPS786443 MZN786442:MZO786443 NJJ786442:NJK786443 NTF786442:NTG786443 ODB786442:ODC786443 OMX786442:OMY786443 OWT786442:OWU786443 PGP786442:PGQ786443 PQL786442:PQM786443 QAH786442:QAI786443 QKD786442:QKE786443 QTZ786442:QUA786443 RDV786442:RDW786443 RNR786442:RNS786443 RXN786442:RXO786443 SHJ786442:SHK786443 SRF786442:SRG786443 TBB786442:TBC786443 TKX786442:TKY786443 TUT786442:TUU786443 UEP786442:UEQ786443 UOL786442:UOM786443 UYH786442:UYI786443 VID786442:VIE786443 VRZ786442:VSA786443 WBV786442:WBW786443 WLR786442:WLS786443 WVN786442:WVO786443 F851978:G851979 JB851978:JC851979 SX851978:SY851979 ACT851978:ACU851979 AMP851978:AMQ851979 AWL851978:AWM851979 BGH851978:BGI851979 BQD851978:BQE851979 BZZ851978:CAA851979 CJV851978:CJW851979 CTR851978:CTS851979 DDN851978:DDO851979 DNJ851978:DNK851979 DXF851978:DXG851979 EHB851978:EHC851979 EQX851978:EQY851979 FAT851978:FAU851979 FKP851978:FKQ851979 FUL851978:FUM851979 GEH851978:GEI851979 GOD851978:GOE851979 GXZ851978:GYA851979 HHV851978:HHW851979 HRR851978:HRS851979 IBN851978:IBO851979 ILJ851978:ILK851979 IVF851978:IVG851979 JFB851978:JFC851979 JOX851978:JOY851979 JYT851978:JYU851979 KIP851978:KIQ851979 KSL851978:KSM851979 LCH851978:LCI851979 LMD851978:LME851979 LVZ851978:LWA851979 MFV851978:MFW851979 MPR851978:MPS851979 MZN851978:MZO851979 NJJ851978:NJK851979 NTF851978:NTG851979 ODB851978:ODC851979 OMX851978:OMY851979 OWT851978:OWU851979 PGP851978:PGQ851979 PQL851978:PQM851979 QAH851978:QAI851979 QKD851978:QKE851979 QTZ851978:QUA851979 RDV851978:RDW851979 RNR851978:RNS851979 RXN851978:RXO851979 SHJ851978:SHK851979 SRF851978:SRG851979 TBB851978:TBC851979 TKX851978:TKY851979 TUT851978:TUU851979 UEP851978:UEQ851979 UOL851978:UOM851979 UYH851978:UYI851979 VID851978:VIE851979 VRZ851978:VSA851979 WBV851978:WBW851979 WLR851978:WLS851979 WVN851978:WVO851979 F917514:G917515 JB917514:JC917515 SX917514:SY917515 ACT917514:ACU917515 AMP917514:AMQ917515 AWL917514:AWM917515 BGH917514:BGI917515 BQD917514:BQE917515 BZZ917514:CAA917515 CJV917514:CJW917515 CTR917514:CTS917515 DDN917514:DDO917515 DNJ917514:DNK917515 DXF917514:DXG917515 EHB917514:EHC917515 EQX917514:EQY917515 FAT917514:FAU917515 FKP917514:FKQ917515 FUL917514:FUM917515 GEH917514:GEI917515 GOD917514:GOE917515 GXZ917514:GYA917515 HHV917514:HHW917515 HRR917514:HRS917515 IBN917514:IBO917515 ILJ917514:ILK917515 IVF917514:IVG917515 JFB917514:JFC917515 JOX917514:JOY917515 JYT917514:JYU917515 KIP917514:KIQ917515 KSL917514:KSM917515 LCH917514:LCI917515 LMD917514:LME917515 LVZ917514:LWA917515 MFV917514:MFW917515 MPR917514:MPS917515 MZN917514:MZO917515 NJJ917514:NJK917515 NTF917514:NTG917515 ODB917514:ODC917515 OMX917514:OMY917515 OWT917514:OWU917515 PGP917514:PGQ917515 PQL917514:PQM917515 QAH917514:QAI917515 QKD917514:QKE917515 QTZ917514:QUA917515 RDV917514:RDW917515 RNR917514:RNS917515 RXN917514:RXO917515 SHJ917514:SHK917515 SRF917514:SRG917515 TBB917514:TBC917515 TKX917514:TKY917515 TUT917514:TUU917515 UEP917514:UEQ917515 UOL917514:UOM917515 UYH917514:UYI917515 VID917514:VIE917515 VRZ917514:VSA917515 WBV917514:WBW917515 WLR917514:WLS917515 WVN917514:WVO917515 F983050:G983051 JB983050:JC983051 SX983050:SY983051 ACT983050:ACU983051 AMP983050:AMQ983051 AWL983050:AWM983051 BGH983050:BGI983051 BQD983050:BQE983051 BZZ983050:CAA983051 CJV983050:CJW983051 CTR983050:CTS983051 DDN983050:DDO983051 DNJ983050:DNK983051 DXF983050:DXG983051 EHB983050:EHC983051 EQX983050:EQY983051 FAT983050:FAU983051 FKP983050:FKQ983051 FUL983050:FUM983051 GEH983050:GEI983051 GOD983050:GOE983051 GXZ983050:GYA983051 HHV983050:HHW983051 HRR983050:HRS983051 IBN983050:IBO983051 ILJ983050:ILK983051 IVF983050:IVG983051 JFB983050:JFC983051 JOX983050:JOY983051 JYT983050:JYU983051 KIP983050:KIQ983051 KSL983050:KSM983051 LCH983050:LCI983051 LMD983050:LME983051 LVZ983050:LWA983051 MFV983050:MFW983051 MPR983050:MPS983051 MZN983050:MZO983051 NJJ983050:NJK983051 NTF983050:NTG983051 ODB983050:ODC983051 OMX983050:OMY983051 OWT983050:OWU983051 PGP983050:PGQ983051 PQL983050:PQM983051 QAH983050:QAI983051 QKD983050:QKE983051 QTZ983050:QUA983051 RDV983050:RDW983051 RNR983050:RNS983051 RXN983050:RXO983051 SHJ983050:SHK983051 SRF983050:SRG983051 TBB983050:TBC983051 TKX983050:TKY983051 TUT983050:TUU983051 UEP983050:UEQ983051 UOL983050:UOM983051 UYH983050:UYI983051 VID983050:VIE983051 VRZ983050:VSA983051 WBV983050:WBW983051 WLR983050:WLS983051 WVN983050:WVO983051 I30:J30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J16:J17 JD29:JD38 SZ29:SZ38 ACV29:ACV38 AMR29:AMR38 AWN29:AWN38 BGJ29:BGJ38 BQF29:BQF38 CAB29:CAB38 CJX29:CJX38 CTT29:CTT38 DDP29:DDP38 DNL29:DNL38 DXH29:DXH38 EHD29:EHD38 EQZ29:EQZ38 FAV29:FAV38 FKR29:FKR38 FUN29:FUN38 GEJ29:GEJ38 GOF29:GOF38 GYB29:GYB38 HHX29:HHX38 HRT29:HRT38 IBP29:IBP38 ILL29:ILL38 IVH29:IVH38 JFD29:JFD38 JOZ29:JOZ38 JYV29:JYV38 KIR29:KIR38 KSN29:KSN38 LCJ29:LCJ38 LMF29:LMF38 LWB29:LWB38 MFX29:MFX38 MPT29:MPT38 MZP29:MZP38 NJL29:NJL38 NTH29:NTH38 ODD29:ODD38 OMZ29:OMZ38 OWV29:OWV38 PGR29:PGR38 PQN29:PQN38 QAJ29:QAJ38 QKF29:QKF38 QUB29:QUB38 RDX29:RDX38 RNT29:RNT38 RXP29:RXP38 SHL29:SHL38 SRH29:SRH38 TBD29:TBD38 TKZ29:TKZ38 TUV29:TUV38 UER29:UER38 UON29:UON38 UYJ29:UYJ38 VIF29:VIF38 VSB29:VSB38 WBX29:WBX38 WLT29:WLT38 WVP29:WVP38 H65555:H65564 JD65555:JD65564 SZ65555:SZ65564 ACV65555:ACV65564 AMR65555:AMR65564 AWN65555:AWN65564 BGJ65555:BGJ65564 BQF65555:BQF65564 CAB65555:CAB65564 CJX65555:CJX65564 CTT65555:CTT65564 DDP65555:DDP65564 DNL65555:DNL65564 DXH65555:DXH65564 EHD65555:EHD65564 EQZ65555:EQZ65564 FAV65555:FAV65564 FKR65555:FKR65564 FUN65555:FUN65564 GEJ65555:GEJ65564 GOF65555:GOF65564 GYB65555:GYB65564 HHX65555:HHX65564 HRT65555:HRT65564 IBP65555:IBP65564 ILL65555:ILL65564 IVH65555:IVH65564 JFD65555:JFD65564 JOZ65555:JOZ65564 JYV65555:JYV65564 KIR65555:KIR65564 KSN65555:KSN65564 LCJ65555:LCJ65564 LMF65555:LMF65564 LWB65555:LWB65564 MFX65555:MFX65564 MPT65555:MPT65564 MZP65555:MZP65564 NJL65555:NJL65564 NTH65555:NTH65564 ODD65555:ODD65564 OMZ65555:OMZ65564 OWV65555:OWV65564 PGR65555:PGR65564 PQN65555:PQN65564 QAJ65555:QAJ65564 QKF65555:QKF65564 QUB65555:QUB65564 RDX65555:RDX65564 RNT65555:RNT65564 RXP65555:RXP65564 SHL65555:SHL65564 SRH65555:SRH65564 TBD65555:TBD65564 TKZ65555:TKZ65564 TUV65555:TUV65564 UER65555:UER65564 UON65555:UON65564 UYJ65555:UYJ65564 VIF65555:VIF65564 VSB65555:VSB65564 WBX65555:WBX65564 WLT65555:WLT65564 WVP65555:WVP65564 H131091:H131100 JD131091:JD131100 SZ131091:SZ131100 ACV131091:ACV131100 AMR131091:AMR131100 AWN131091:AWN131100 BGJ131091:BGJ131100 BQF131091:BQF131100 CAB131091:CAB131100 CJX131091:CJX131100 CTT131091:CTT131100 DDP131091:DDP131100 DNL131091:DNL131100 DXH131091:DXH131100 EHD131091:EHD131100 EQZ131091:EQZ131100 FAV131091:FAV131100 FKR131091:FKR131100 FUN131091:FUN131100 GEJ131091:GEJ131100 GOF131091:GOF131100 GYB131091:GYB131100 HHX131091:HHX131100 HRT131091:HRT131100 IBP131091:IBP131100 ILL131091:ILL131100 IVH131091:IVH131100 JFD131091:JFD131100 JOZ131091:JOZ131100 JYV131091:JYV131100 KIR131091:KIR131100 KSN131091:KSN131100 LCJ131091:LCJ131100 LMF131091:LMF131100 LWB131091:LWB131100 MFX131091:MFX131100 MPT131091:MPT131100 MZP131091:MZP131100 NJL131091:NJL131100 NTH131091:NTH131100 ODD131091:ODD131100 OMZ131091:OMZ131100 OWV131091:OWV131100 PGR131091:PGR131100 PQN131091:PQN131100 QAJ131091:QAJ131100 QKF131091:QKF131100 QUB131091:QUB131100 RDX131091:RDX131100 RNT131091:RNT131100 RXP131091:RXP131100 SHL131091:SHL131100 SRH131091:SRH131100 TBD131091:TBD131100 TKZ131091:TKZ131100 TUV131091:TUV131100 UER131091:UER131100 UON131091:UON131100 UYJ131091:UYJ131100 VIF131091:VIF131100 VSB131091:VSB131100 WBX131091:WBX131100 WLT131091:WLT131100 WVP131091:WVP131100 H196627:H196636 JD196627:JD196636 SZ196627:SZ196636 ACV196627:ACV196636 AMR196627:AMR196636 AWN196627:AWN196636 BGJ196627:BGJ196636 BQF196627:BQF196636 CAB196627:CAB196636 CJX196627:CJX196636 CTT196627:CTT196636 DDP196627:DDP196636 DNL196627:DNL196636 DXH196627:DXH196636 EHD196627:EHD196636 EQZ196627:EQZ196636 FAV196627:FAV196636 FKR196627:FKR196636 FUN196627:FUN196636 GEJ196627:GEJ196636 GOF196627:GOF196636 GYB196627:GYB196636 HHX196627:HHX196636 HRT196627:HRT196636 IBP196627:IBP196636 ILL196627:ILL196636 IVH196627:IVH196636 JFD196627:JFD196636 JOZ196627:JOZ196636 JYV196627:JYV196636 KIR196627:KIR196636 KSN196627:KSN196636 LCJ196627:LCJ196636 LMF196627:LMF196636 LWB196627:LWB196636 MFX196627:MFX196636 MPT196627:MPT196636 MZP196627:MZP196636 NJL196627:NJL196636 NTH196627:NTH196636 ODD196627:ODD196636 OMZ196627:OMZ196636 OWV196627:OWV196636 PGR196627:PGR196636 PQN196627:PQN196636 QAJ196627:QAJ196636 QKF196627:QKF196636 QUB196627:QUB196636 RDX196627:RDX196636 RNT196627:RNT196636 RXP196627:RXP196636 SHL196627:SHL196636 SRH196627:SRH196636 TBD196627:TBD196636 TKZ196627:TKZ196636 TUV196627:TUV196636 UER196627:UER196636 UON196627:UON196636 UYJ196627:UYJ196636 VIF196627:VIF196636 VSB196627:VSB196636 WBX196627:WBX196636 WLT196627:WLT196636 WVP196627:WVP196636 H262163:H262172 JD262163:JD262172 SZ262163:SZ262172 ACV262163:ACV262172 AMR262163:AMR262172 AWN262163:AWN262172 BGJ262163:BGJ262172 BQF262163:BQF262172 CAB262163:CAB262172 CJX262163:CJX262172 CTT262163:CTT262172 DDP262163:DDP262172 DNL262163:DNL262172 DXH262163:DXH262172 EHD262163:EHD262172 EQZ262163:EQZ262172 FAV262163:FAV262172 FKR262163:FKR262172 FUN262163:FUN262172 GEJ262163:GEJ262172 GOF262163:GOF262172 GYB262163:GYB262172 HHX262163:HHX262172 HRT262163:HRT262172 IBP262163:IBP262172 ILL262163:ILL262172 IVH262163:IVH262172 JFD262163:JFD262172 JOZ262163:JOZ262172 JYV262163:JYV262172 KIR262163:KIR262172 KSN262163:KSN262172 LCJ262163:LCJ262172 LMF262163:LMF262172 LWB262163:LWB262172 MFX262163:MFX262172 MPT262163:MPT262172 MZP262163:MZP262172 NJL262163:NJL262172 NTH262163:NTH262172 ODD262163:ODD262172 OMZ262163:OMZ262172 OWV262163:OWV262172 PGR262163:PGR262172 PQN262163:PQN262172 QAJ262163:QAJ262172 QKF262163:QKF262172 QUB262163:QUB262172 RDX262163:RDX262172 RNT262163:RNT262172 RXP262163:RXP262172 SHL262163:SHL262172 SRH262163:SRH262172 TBD262163:TBD262172 TKZ262163:TKZ262172 TUV262163:TUV262172 UER262163:UER262172 UON262163:UON262172 UYJ262163:UYJ262172 VIF262163:VIF262172 VSB262163:VSB262172 WBX262163:WBX262172 WLT262163:WLT262172 WVP262163:WVP262172 H327699:H327708 JD327699:JD327708 SZ327699:SZ327708 ACV327699:ACV327708 AMR327699:AMR327708 AWN327699:AWN327708 BGJ327699:BGJ327708 BQF327699:BQF327708 CAB327699:CAB327708 CJX327699:CJX327708 CTT327699:CTT327708 DDP327699:DDP327708 DNL327699:DNL327708 DXH327699:DXH327708 EHD327699:EHD327708 EQZ327699:EQZ327708 FAV327699:FAV327708 FKR327699:FKR327708 FUN327699:FUN327708 GEJ327699:GEJ327708 GOF327699:GOF327708 GYB327699:GYB327708 HHX327699:HHX327708 HRT327699:HRT327708 IBP327699:IBP327708 ILL327699:ILL327708 IVH327699:IVH327708 JFD327699:JFD327708 JOZ327699:JOZ327708 JYV327699:JYV327708 KIR327699:KIR327708 KSN327699:KSN327708 LCJ327699:LCJ327708 LMF327699:LMF327708 LWB327699:LWB327708 MFX327699:MFX327708 MPT327699:MPT327708 MZP327699:MZP327708 NJL327699:NJL327708 NTH327699:NTH327708 ODD327699:ODD327708 OMZ327699:OMZ327708 OWV327699:OWV327708 PGR327699:PGR327708 PQN327699:PQN327708 QAJ327699:QAJ327708 QKF327699:QKF327708 QUB327699:QUB327708 RDX327699:RDX327708 RNT327699:RNT327708 RXP327699:RXP327708 SHL327699:SHL327708 SRH327699:SRH327708 TBD327699:TBD327708 TKZ327699:TKZ327708 TUV327699:TUV327708 UER327699:UER327708 UON327699:UON327708 UYJ327699:UYJ327708 VIF327699:VIF327708 VSB327699:VSB327708 WBX327699:WBX327708 WLT327699:WLT327708 WVP327699:WVP327708 H393235:H393244 JD393235:JD393244 SZ393235:SZ393244 ACV393235:ACV393244 AMR393235:AMR393244 AWN393235:AWN393244 BGJ393235:BGJ393244 BQF393235:BQF393244 CAB393235:CAB393244 CJX393235:CJX393244 CTT393235:CTT393244 DDP393235:DDP393244 DNL393235:DNL393244 DXH393235:DXH393244 EHD393235:EHD393244 EQZ393235:EQZ393244 FAV393235:FAV393244 FKR393235:FKR393244 FUN393235:FUN393244 GEJ393235:GEJ393244 GOF393235:GOF393244 GYB393235:GYB393244 HHX393235:HHX393244 HRT393235:HRT393244 IBP393235:IBP393244 ILL393235:ILL393244 IVH393235:IVH393244 JFD393235:JFD393244 JOZ393235:JOZ393244 JYV393235:JYV393244 KIR393235:KIR393244 KSN393235:KSN393244 LCJ393235:LCJ393244 LMF393235:LMF393244 LWB393235:LWB393244 MFX393235:MFX393244 MPT393235:MPT393244 MZP393235:MZP393244 NJL393235:NJL393244 NTH393235:NTH393244 ODD393235:ODD393244 OMZ393235:OMZ393244 OWV393235:OWV393244 PGR393235:PGR393244 PQN393235:PQN393244 QAJ393235:QAJ393244 QKF393235:QKF393244 QUB393235:QUB393244 RDX393235:RDX393244 RNT393235:RNT393244 RXP393235:RXP393244 SHL393235:SHL393244 SRH393235:SRH393244 TBD393235:TBD393244 TKZ393235:TKZ393244 TUV393235:TUV393244 UER393235:UER393244 UON393235:UON393244 UYJ393235:UYJ393244 VIF393235:VIF393244 VSB393235:VSB393244 WBX393235:WBX393244 WLT393235:WLT393244 WVP393235:WVP393244 H458771:H458780 JD458771:JD458780 SZ458771:SZ458780 ACV458771:ACV458780 AMR458771:AMR458780 AWN458771:AWN458780 BGJ458771:BGJ458780 BQF458771:BQF458780 CAB458771:CAB458780 CJX458771:CJX458780 CTT458771:CTT458780 DDP458771:DDP458780 DNL458771:DNL458780 DXH458771:DXH458780 EHD458771:EHD458780 EQZ458771:EQZ458780 FAV458771:FAV458780 FKR458771:FKR458780 FUN458771:FUN458780 GEJ458771:GEJ458780 GOF458771:GOF458780 GYB458771:GYB458780 HHX458771:HHX458780 HRT458771:HRT458780 IBP458771:IBP458780 ILL458771:ILL458780 IVH458771:IVH458780 JFD458771:JFD458780 JOZ458771:JOZ458780 JYV458771:JYV458780 KIR458771:KIR458780 KSN458771:KSN458780 LCJ458771:LCJ458780 LMF458771:LMF458780 LWB458771:LWB458780 MFX458771:MFX458780 MPT458771:MPT458780 MZP458771:MZP458780 NJL458771:NJL458780 NTH458771:NTH458780 ODD458771:ODD458780 OMZ458771:OMZ458780 OWV458771:OWV458780 PGR458771:PGR458780 PQN458771:PQN458780 QAJ458771:QAJ458780 QKF458771:QKF458780 QUB458771:QUB458780 RDX458771:RDX458780 RNT458771:RNT458780 RXP458771:RXP458780 SHL458771:SHL458780 SRH458771:SRH458780 TBD458771:TBD458780 TKZ458771:TKZ458780 TUV458771:TUV458780 UER458771:UER458780 UON458771:UON458780 UYJ458771:UYJ458780 VIF458771:VIF458780 VSB458771:VSB458780 WBX458771:WBX458780 WLT458771:WLT458780 WVP458771:WVP458780 H524307:H524316 JD524307:JD524316 SZ524307:SZ524316 ACV524307:ACV524316 AMR524307:AMR524316 AWN524307:AWN524316 BGJ524307:BGJ524316 BQF524307:BQF524316 CAB524307:CAB524316 CJX524307:CJX524316 CTT524307:CTT524316 DDP524307:DDP524316 DNL524307:DNL524316 DXH524307:DXH524316 EHD524307:EHD524316 EQZ524307:EQZ524316 FAV524307:FAV524316 FKR524307:FKR524316 FUN524307:FUN524316 GEJ524307:GEJ524316 GOF524307:GOF524316 GYB524307:GYB524316 HHX524307:HHX524316 HRT524307:HRT524316 IBP524307:IBP524316 ILL524307:ILL524316 IVH524307:IVH524316 JFD524307:JFD524316 JOZ524307:JOZ524316 JYV524307:JYV524316 KIR524307:KIR524316 KSN524307:KSN524316 LCJ524307:LCJ524316 LMF524307:LMF524316 LWB524307:LWB524316 MFX524307:MFX524316 MPT524307:MPT524316 MZP524307:MZP524316 NJL524307:NJL524316 NTH524307:NTH524316 ODD524307:ODD524316 OMZ524307:OMZ524316 OWV524307:OWV524316 PGR524307:PGR524316 PQN524307:PQN524316 QAJ524307:QAJ524316 QKF524307:QKF524316 QUB524307:QUB524316 RDX524307:RDX524316 RNT524307:RNT524316 RXP524307:RXP524316 SHL524307:SHL524316 SRH524307:SRH524316 TBD524307:TBD524316 TKZ524307:TKZ524316 TUV524307:TUV524316 UER524307:UER524316 UON524307:UON524316 UYJ524307:UYJ524316 VIF524307:VIF524316 VSB524307:VSB524316 WBX524307:WBX524316 WLT524307:WLT524316 WVP524307:WVP524316 H589843:H589852 JD589843:JD589852 SZ589843:SZ589852 ACV589843:ACV589852 AMR589843:AMR589852 AWN589843:AWN589852 BGJ589843:BGJ589852 BQF589843:BQF589852 CAB589843:CAB589852 CJX589843:CJX589852 CTT589843:CTT589852 DDP589843:DDP589852 DNL589843:DNL589852 DXH589843:DXH589852 EHD589843:EHD589852 EQZ589843:EQZ589852 FAV589843:FAV589852 FKR589843:FKR589852 FUN589843:FUN589852 GEJ589843:GEJ589852 GOF589843:GOF589852 GYB589843:GYB589852 HHX589843:HHX589852 HRT589843:HRT589852 IBP589843:IBP589852 ILL589843:ILL589852 IVH589843:IVH589852 JFD589843:JFD589852 JOZ589843:JOZ589852 JYV589843:JYV589852 KIR589843:KIR589852 KSN589843:KSN589852 LCJ589843:LCJ589852 LMF589843:LMF589852 LWB589843:LWB589852 MFX589843:MFX589852 MPT589843:MPT589852 MZP589843:MZP589852 NJL589843:NJL589852 NTH589843:NTH589852 ODD589843:ODD589852 OMZ589843:OMZ589852 OWV589843:OWV589852 PGR589843:PGR589852 PQN589843:PQN589852 QAJ589843:QAJ589852 QKF589843:QKF589852 QUB589843:QUB589852 RDX589843:RDX589852 RNT589843:RNT589852 RXP589843:RXP589852 SHL589843:SHL589852 SRH589843:SRH589852 TBD589843:TBD589852 TKZ589843:TKZ589852 TUV589843:TUV589852 UER589843:UER589852 UON589843:UON589852 UYJ589843:UYJ589852 VIF589843:VIF589852 VSB589843:VSB589852 WBX589843:WBX589852 WLT589843:WLT589852 WVP589843:WVP589852 H655379:H655388 JD655379:JD655388 SZ655379:SZ655388 ACV655379:ACV655388 AMR655379:AMR655388 AWN655379:AWN655388 BGJ655379:BGJ655388 BQF655379:BQF655388 CAB655379:CAB655388 CJX655379:CJX655388 CTT655379:CTT655388 DDP655379:DDP655388 DNL655379:DNL655388 DXH655379:DXH655388 EHD655379:EHD655388 EQZ655379:EQZ655388 FAV655379:FAV655388 FKR655379:FKR655388 FUN655379:FUN655388 GEJ655379:GEJ655388 GOF655379:GOF655388 GYB655379:GYB655388 HHX655379:HHX655388 HRT655379:HRT655388 IBP655379:IBP655388 ILL655379:ILL655388 IVH655379:IVH655388 JFD655379:JFD655388 JOZ655379:JOZ655388 JYV655379:JYV655388 KIR655379:KIR655388 KSN655379:KSN655388 LCJ655379:LCJ655388 LMF655379:LMF655388 LWB655379:LWB655388 MFX655379:MFX655388 MPT655379:MPT655388 MZP655379:MZP655388 NJL655379:NJL655388 NTH655379:NTH655388 ODD655379:ODD655388 OMZ655379:OMZ655388 OWV655379:OWV655388 PGR655379:PGR655388 PQN655379:PQN655388 QAJ655379:QAJ655388 QKF655379:QKF655388 QUB655379:QUB655388 RDX655379:RDX655388 RNT655379:RNT655388 RXP655379:RXP655388 SHL655379:SHL655388 SRH655379:SRH655388 TBD655379:TBD655388 TKZ655379:TKZ655388 TUV655379:TUV655388 UER655379:UER655388 UON655379:UON655388 UYJ655379:UYJ655388 VIF655379:VIF655388 VSB655379:VSB655388 WBX655379:WBX655388 WLT655379:WLT655388 WVP655379:WVP655388 H720915:H720924 JD720915:JD720924 SZ720915:SZ720924 ACV720915:ACV720924 AMR720915:AMR720924 AWN720915:AWN720924 BGJ720915:BGJ720924 BQF720915:BQF720924 CAB720915:CAB720924 CJX720915:CJX720924 CTT720915:CTT720924 DDP720915:DDP720924 DNL720915:DNL720924 DXH720915:DXH720924 EHD720915:EHD720924 EQZ720915:EQZ720924 FAV720915:FAV720924 FKR720915:FKR720924 FUN720915:FUN720924 GEJ720915:GEJ720924 GOF720915:GOF720924 GYB720915:GYB720924 HHX720915:HHX720924 HRT720915:HRT720924 IBP720915:IBP720924 ILL720915:ILL720924 IVH720915:IVH720924 JFD720915:JFD720924 JOZ720915:JOZ720924 JYV720915:JYV720924 KIR720915:KIR720924 KSN720915:KSN720924 LCJ720915:LCJ720924 LMF720915:LMF720924 LWB720915:LWB720924 MFX720915:MFX720924 MPT720915:MPT720924 MZP720915:MZP720924 NJL720915:NJL720924 NTH720915:NTH720924 ODD720915:ODD720924 OMZ720915:OMZ720924 OWV720915:OWV720924 PGR720915:PGR720924 PQN720915:PQN720924 QAJ720915:QAJ720924 QKF720915:QKF720924 QUB720915:QUB720924 RDX720915:RDX720924 RNT720915:RNT720924 RXP720915:RXP720924 SHL720915:SHL720924 SRH720915:SRH720924 TBD720915:TBD720924 TKZ720915:TKZ720924 TUV720915:TUV720924 UER720915:UER720924 UON720915:UON720924 UYJ720915:UYJ720924 VIF720915:VIF720924 VSB720915:VSB720924 WBX720915:WBX720924 WLT720915:WLT720924 WVP720915:WVP720924 H786451:H786460 JD786451:JD786460 SZ786451:SZ786460 ACV786451:ACV786460 AMR786451:AMR786460 AWN786451:AWN786460 BGJ786451:BGJ786460 BQF786451:BQF786460 CAB786451:CAB786460 CJX786451:CJX786460 CTT786451:CTT786460 DDP786451:DDP786460 DNL786451:DNL786460 DXH786451:DXH786460 EHD786451:EHD786460 EQZ786451:EQZ786460 FAV786451:FAV786460 FKR786451:FKR786460 FUN786451:FUN786460 GEJ786451:GEJ786460 GOF786451:GOF786460 GYB786451:GYB786460 HHX786451:HHX786460 HRT786451:HRT786460 IBP786451:IBP786460 ILL786451:ILL786460 IVH786451:IVH786460 JFD786451:JFD786460 JOZ786451:JOZ786460 JYV786451:JYV786460 KIR786451:KIR786460 KSN786451:KSN786460 LCJ786451:LCJ786460 LMF786451:LMF786460 LWB786451:LWB786460 MFX786451:MFX786460 MPT786451:MPT786460 MZP786451:MZP786460 NJL786451:NJL786460 NTH786451:NTH786460 ODD786451:ODD786460 OMZ786451:OMZ786460 OWV786451:OWV786460 PGR786451:PGR786460 PQN786451:PQN786460 QAJ786451:QAJ786460 QKF786451:QKF786460 QUB786451:QUB786460 RDX786451:RDX786460 RNT786451:RNT786460 RXP786451:RXP786460 SHL786451:SHL786460 SRH786451:SRH786460 TBD786451:TBD786460 TKZ786451:TKZ786460 TUV786451:TUV786460 UER786451:UER786460 UON786451:UON786460 UYJ786451:UYJ786460 VIF786451:VIF786460 VSB786451:VSB786460 WBX786451:WBX786460 WLT786451:WLT786460 WVP786451:WVP786460 H851987:H851996 JD851987:JD851996 SZ851987:SZ851996 ACV851987:ACV851996 AMR851987:AMR851996 AWN851987:AWN851996 BGJ851987:BGJ851996 BQF851987:BQF851996 CAB851987:CAB851996 CJX851987:CJX851996 CTT851987:CTT851996 DDP851987:DDP851996 DNL851987:DNL851996 DXH851987:DXH851996 EHD851987:EHD851996 EQZ851987:EQZ851996 FAV851987:FAV851996 FKR851987:FKR851996 FUN851987:FUN851996 GEJ851987:GEJ851996 GOF851987:GOF851996 GYB851987:GYB851996 HHX851987:HHX851996 HRT851987:HRT851996 IBP851987:IBP851996 ILL851987:ILL851996 IVH851987:IVH851996 JFD851987:JFD851996 JOZ851987:JOZ851996 JYV851987:JYV851996 KIR851987:KIR851996 KSN851987:KSN851996 LCJ851987:LCJ851996 LMF851987:LMF851996 LWB851987:LWB851996 MFX851987:MFX851996 MPT851987:MPT851996 MZP851987:MZP851996 NJL851987:NJL851996 NTH851987:NTH851996 ODD851987:ODD851996 OMZ851987:OMZ851996 OWV851987:OWV851996 PGR851987:PGR851996 PQN851987:PQN851996 QAJ851987:QAJ851996 QKF851987:QKF851996 QUB851987:QUB851996 RDX851987:RDX851996 RNT851987:RNT851996 RXP851987:RXP851996 SHL851987:SHL851996 SRH851987:SRH851996 TBD851987:TBD851996 TKZ851987:TKZ851996 TUV851987:TUV851996 UER851987:UER851996 UON851987:UON851996 UYJ851987:UYJ851996 VIF851987:VIF851996 VSB851987:VSB851996 WBX851987:WBX851996 WLT851987:WLT851996 WVP851987:WVP851996 H917523:H917532 JD917523:JD917532 SZ917523:SZ917532 ACV917523:ACV917532 AMR917523:AMR917532 AWN917523:AWN917532 BGJ917523:BGJ917532 BQF917523:BQF917532 CAB917523:CAB917532 CJX917523:CJX917532 CTT917523:CTT917532 DDP917523:DDP917532 DNL917523:DNL917532 DXH917523:DXH917532 EHD917523:EHD917532 EQZ917523:EQZ917532 FAV917523:FAV917532 FKR917523:FKR917532 FUN917523:FUN917532 GEJ917523:GEJ917532 GOF917523:GOF917532 GYB917523:GYB917532 HHX917523:HHX917532 HRT917523:HRT917532 IBP917523:IBP917532 ILL917523:ILL917532 IVH917523:IVH917532 JFD917523:JFD917532 JOZ917523:JOZ917532 JYV917523:JYV917532 KIR917523:KIR917532 KSN917523:KSN917532 LCJ917523:LCJ917532 LMF917523:LMF917532 LWB917523:LWB917532 MFX917523:MFX917532 MPT917523:MPT917532 MZP917523:MZP917532 NJL917523:NJL917532 NTH917523:NTH917532 ODD917523:ODD917532 OMZ917523:OMZ917532 OWV917523:OWV917532 PGR917523:PGR917532 PQN917523:PQN917532 QAJ917523:QAJ917532 QKF917523:QKF917532 QUB917523:QUB917532 RDX917523:RDX917532 RNT917523:RNT917532 RXP917523:RXP917532 SHL917523:SHL917532 SRH917523:SRH917532 TBD917523:TBD917532 TKZ917523:TKZ917532 TUV917523:TUV917532 UER917523:UER917532 UON917523:UON917532 UYJ917523:UYJ917532 VIF917523:VIF917532 VSB917523:VSB917532 WBX917523:WBX917532 WLT917523:WLT917532 WVP917523:WVP917532 H983059:H983068 JD983059:JD983068 SZ983059:SZ983068 ACV983059:ACV983068 AMR983059:AMR983068 AWN983059:AWN983068 BGJ983059:BGJ983068 BQF983059:BQF983068 CAB983059:CAB983068 CJX983059:CJX983068 CTT983059:CTT983068 DDP983059:DDP983068 DNL983059:DNL983068 DXH983059:DXH983068 EHD983059:EHD983068 EQZ983059:EQZ983068 FAV983059:FAV983068 FKR983059:FKR983068 FUN983059:FUN983068 GEJ983059:GEJ983068 GOF983059:GOF983068 GYB983059:GYB983068 HHX983059:HHX983068 HRT983059:HRT983068 IBP983059:IBP983068 ILL983059:ILL983068 IVH983059:IVH983068 JFD983059:JFD983068 JOZ983059:JOZ983068 JYV983059:JYV983068 KIR983059:KIR983068 KSN983059:KSN983068 LCJ983059:LCJ983068 LMF983059:LMF983068 LWB983059:LWB983068 MFX983059:MFX983068 MPT983059:MPT983068 MZP983059:MZP983068 NJL983059:NJL983068 NTH983059:NTH983068 ODD983059:ODD983068 OMZ983059:OMZ983068 OWV983059:OWV983068 PGR983059:PGR983068 PQN983059:PQN983068 QAJ983059:QAJ983068 QKF983059:QKF983068 QUB983059:QUB983068 RDX983059:RDX983068 RNT983059:RNT983068 RXP983059:RXP983068 SHL983059:SHL983068 SRH983059:SRH983068 TBD983059:TBD983068 TKZ983059:TKZ983068 TUV983059:TUV983068 UER983059:UER983068 UON983059:UON983068 UYJ983059:UYJ983068 VIF983059:VIF983068 VSB983059:VSB983068 WBX983059:WBX983068 WLT983059:WLT983068 H22:J22 F19:G21 I34:J38 I32 F28:F29 H28:H38 G13:G14 G28 F25:I27 F13:F17 H13:J13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41">
    <pageSetUpPr fitToPage="1"/>
  </sheetPr>
  <dimension ref="A1:K36"/>
  <sheetViews>
    <sheetView showGridLines="0" zoomScaleNormal="100" zoomScaleSheetLayoutView="100" workbookViewId="0">
      <pane xSplit="5" ySplit="12" topLeftCell="F28" activePane="bottomRight" state="frozen"/>
      <selection activeCell="I44" sqref="I44"/>
      <selection pane="topRight" activeCell="I44" sqref="I44"/>
      <selection pane="bottomLeft" activeCell="I44" sqref="I44"/>
      <selection pane="bottomRight" activeCell="F35" sqref="F35"/>
    </sheetView>
  </sheetViews>
  <sheetFormatPr defaultRowHeight="11.25"/>
  <cols>
    <col min="1" max="2" width="9.140625" style="75" hidden="1" customWidth="1"/>
    <col min="3" max="3" width="1.7109375" style="75" customWidth="1"/>
    <col min="4" max="4" width="60.7109375" style="75" customWidth="1"/>
    <col min="5" max="5" width="6.7109375" style="75" customWidth="1"/>
    <col min="6" max="10" width="19.7109375" style="75" customWidth="1"/>
    <col min="11" max="256" width="9.140625" style="75"/>
    <col min="257" max="258" width="0" style="75" hidden="1" customWidth="1"/>
    <col min="259" max="259" width="4.140625" style="75" customWidth="1"/>
    <col min="260" max="260" width="40.7109375" style="75" customWidth="1"/>
    <col min="261" max="261" width="6.7109375" style="75" customWidth="1"/>
    <col min="262" max="266" width="19.7109375" style="75" customWidth="1"/>
    <col min="267" max="512" width="9.140625" style="75"/>
    <col min="513" max="514" width="0" style="75" hidden="1" customWidth="1"/>
    <col min="515" max="515" width="4.140625" style="75" customWidth="1"/>
    <col min="516" max="516" width="40.7109375" style="75" customWidth="1"/>
    <col min="517" max="517" width="6.7109375" style="75" customWidth="1"/>
    <col min="518" max="522" width="19.7109375" style="75" customWidth="1"/>
    <col min="523" max="768" width="9.140625" style="75"/>
    <col min="769" max="770" width="0" style="75" hidden="1" customWidth="1"/>
    <col min="771" max="771" width="4.140625" style="75" customWidth="1"/>
    <col min="772" max="772" width="40.7109375" style="75" customWidth="1"/>
    <col min="773" max="773" width="6.7109375" style="75" customWidth="1"/>
    <col min="774" max="778" width="19.7109375" style="75" customWidth="1"/>
    <col min="779" max="1024" width="9.140625" style="75"/>
    <col min="1025" max="1026" width="0" style="75" hidden="1" customWidth="1"/>
    <col min="1027" max="1027" width="4.140625" style="75" customWidth="1"/>
    <col min="1028" max="1028" width="40.7109375" style="75" customWidth="1"/>
    <col min="1029" max="1029" width="6.7109375" style="75" customWidth="1"/>
    <col min="1030" max="1034" width="19.7109375" style="75" customWidth="1"/>
    <col min="1035" max="1280" width="9.140625" style="75"/>
    <col min="1281" max="1282" width="0" style="75" hidden="1" customWidth="1"/>
    <col min="1283" max="1283" width="4.140625" style="75" customWidth="1"/>
    <col min="1284" max="1284" width="40.7109375" style="75" customWidth="1"/>
    <col min="1285" max="1285" width="6.7109375" style="75" customWidth="1"/>
    <col min="1286" max="1290" width="19.7109375" style="75" customWidth="1"/>
    <col min="1291" max="1536" width="9.140625" style="75"/>
    <col min="1537" max="1538" width="0" style="75" hidden="1" customWidth="1"/>
    <col min="1539" max="1539" width="4.140625" style="75" customWidth="1"/>
    <col min="1540" max="1540" width="40.7109375" style="75" customWidth="1"/>
    <col min="1541" max="1541" width="6.7109375" style="75" customWidth="1"/>
    <col min="1542" max="1546" width="19.7109375" style="75" customWidth="1"/>
    <col min="1547" max="1792" width="9.140625" style="75"/>
    <col min="1793" max="1794" width="0" style="75" hidden="1" customWidth="1"/>
    <col min="1795" max="1795" width="4.140625" style="75" customWidth="1"/>
    <col min="1796" max="1796" width="40.7109375" style="75" customWidth="1"/>
    <col min="1797" max="1797" width="6.7109375" style="75" customWidth="1"/>
    <col min="1798" max="1802" width="19.7109375" style="75" customWidth="1"/>
    <col min="1803" max="2048" width="9.140625" style="75"/>
    <col min="2049" max="2050" width="0" style="75" hidden="1" customWidth="1"/>
    <col min="2051" max="2051" width="4.140625" style="75" customWidth="1"/>
    <col min="2052" max="2052" width="40.7109375" style="75" customWidth="1"/>
    <col min="2053" max="2053" width="6.7109375" style="75" customWidth="1"/>
    <col min="2054" max="2058" width="19.7109375" style="75" customWidth="1"/>
    <col min="2059" max="2304" width="9.140625" style="75"/>
    <col min="2305" max="2306" width="0" style="75" hidden="1" customWidth="1"/>
    <col min="2307" max="2307" width="4.140625" style="75" customWidth="1"/>
    <col min="2308" max="2308" width="40.7109375" style="75" customWidth="1"/>
    <col min="2309" max="2309" width="6.7109375" style="75" customWidth="1"/>
    <col min="2310" max="2314" width="19.7109375" style="75" customWidth="1"/>
    <col min="2315" max="2560" width="9.140625" style="75"/>
    <col min="2561" max="2562" width="0" style="75" hidden="1" customWidth="1"/>
    <col min="2563" max="2563" width="4.140625" style="75" customWidth="1"/>
    <col min="2564" max="2564" width="40.7109375" style="75" customWidth="1"/>
    <col min="2565" max="2565" width="6.7109375" style="75" customWidth="1"/>
    <col min="2566" max="2570" width="19.7109375" style="75" customWidth="1"/>
    <col min="2571" max="2816" width="9.140625" style="75"/>
    <col min="2817" max="2818" width="0" style="75" hidden="1" customWidth="1"/>
    <col min="2819" max="2819" width="4.140625" style="75" customWidth="1"/>
    <col min="2820" max="2820" width="40.7109375" style="75" customWidth="1"/>
    <col min="2821" max="2821" width="6.7109375" style="75" customWidth="1"/>
    <col min="2822" max="2826" width="19.7109375" style="75" customWidth="1"/>
    <col min="2827" max="3072" width="9.140625" style="75"/>
    <col min="3073" max="3074" width="0" style="75" hidden="1" customWidth="1"/>
    <col min="3075" max="3075" width="4.140625" style="75" customWidth="1"/>
    <col min="3076" max="3076" width="40.7109375" style="75" customWidth="1"/>
    <col min="3077" max="3077" width="6.7109375" style="75" customWidth="1"/>
    <col min="3078" max="3082" width="19.7109375" style="75" customWidth="1"/>
    <col min="3083" max="3328" width="9.140625" style="75"/>
    <col min="3329" max="3330" width="0" style="75" hidden="1" customWidth="1"/>
    <col min="3331" max="3331" width="4.140625" style="75" customWidth="1"/>
    <col min="3332" max="3332" width="40.7109375" style="75" customWidth="1"/>
    <col min="3333" max="3333" width="6.7109375" style="75" customWidth="1"/>
    <col min="3334" max="3338" width="19.7109375" style="75" customWidth="1"/>
    <col min="3339" max="3584" width="9.140625" style="75"/>
    <col min="3585" max="3586" width="0" style="75" hidden="1" customWidth="1"/>
    <col min="3587" max="3587" width="4.140625" style="75" customWidth="1"/>
    <col min="3588" max="3588" width="40.7109375" style="75" customWidth="1"/>
    <col min="3589" max="3589" width="6.7109375" style="75" customWidth="1"/>
    <col min="3590" max="3594" width="19.7109375" style="75" customWidth="1"/>
    <col min="3595" max="3840" width="9.140625" style="75"/>
    <col min="3841" max="3842" width="0" style="75" hidden="1" customWidth="1"/>
    <col min="3843" max="3843" width="4.140625" style="75" customWidth="1"/>
    <col min="3844" max="3844" width="40.7109375" style="75" customWidth="1"/>
    <col min="3845" max="3845" width="6.7109375" style="75" customWidth="1"/>
    <col min="3846" max="3850" width="19.7109375" style="75" customWidth="1"/>
    <col min="3851" max="4096" width="9.140625" style="75"/>
    <col min="4097" max="4098" width="0" style="75" hidden="1" customWidth="1"/>
    <col min="4099" max="4099" width="4.140625" style="75" customWidth="1"/>
    <col min="4100" max="4100" width="40.7109375" style="75" customWidth="1"/>
    <col min="4101" max="4101" width="6.7109375" style="75" customWidth="1"/>
    <col min="4102" max="4106" width="19.7109375" style="75" customWidth="1"/>
    <col min="4107" max="4352" width="9.140625" style="75"/>
    <col min="4353" max="4354" width="0" style="75" hidden="1" customWidth="1"/>
    <col min="4355" max="4355" width="4.140625" style="75" customWidth="1"/>
    <col min="4356" max="4356" width="40.7109375" style="75" customWidth="1"/>
    <col min="4357" max="4357" width="6.7109375" style="75" customWidth="1"/>
    <col min="4358" max="4362" width="19.7109375" style="75" customWidth="1"/>
    <col min="4363" max="4608" width="9.140625" style="75"/>
    <col min="4609" max="4610" width="0" style="75" hidden="1" customWidth="1"/>
    <col min="4611" max="4611" width="4.140625" style="75" customWidth="1"/>
    <col min="4612" max="4612" width="40.7109375" style="75" customWidth="1"/>
    <col min="4613" max="4613" width="6.7109375" style="75" customWidth="1"/>
    <col min="4614" max="4618" width="19.7109375" style="75" customWidth="1"/>
    <col min="4619" max="4864" width="9.140625" style="75"/>
    <col min="4865" max="4866" width="0" style="75" hidden="1" customWidth="1"/>
    <col min="4867" max="4867" width="4.140625" style="75" customWidth="1"/>
    <col min="4868" max="4868" width="40.7109375" style="75" customWidth="1"/>
    <col min="4869" max="4869" width="6.7109375" style="75" customWidth="1"/>
    <col min="4870" max="4874" width="19.7109375" style="75" customWidth="1"/>
    <col min="4875" max="5120" width="9.140625" style="75"/>
    <col min="5121" max="5122" width="0" style="75" hidden="1" customWidth="1"/>
    <col min="5123" max="5123" width="4.140625" style="75" customWidth="1"/>
    <col min="5124" max="5124" width="40.7109375" style="75" customWidth="1"/>
    <col min="5125" max="5125" width="6.7109375" style="75" customWidth="1"/>
    <col min="5126" max="5130" width="19.7109375" style="75" customWidth="1"/>
    <col min="5131" max="5376" width="9.140625" style="75"/>
    <col min="5377" max="5378" width="0" style="75" hidden="1" customWidth="1"/>
    <col min="5379" max="5379" width="4.140625" style="75" customWidth="1"/>
    <col min="5380" max="5380" width="40.7109375" style="75" customWidth="1"/>
    <col min="5381" max="5381" width="6.7109375" style="75" customWidth="1"/>
    <col min="5382" max="5386" width="19.7109375" style="75" customWidth="1"/>
    <col min="5387" max="5632" width="9.140625" style="75"/>
    <col min="5633" max="5634" width="0" style="75" hidden="1" customWidth="1"/>
    <col min="5635" max="5635" width="4.140625" style="75" customWidth="1"/>
    <col min="5636" max="5636" width="40.7109375" style="75" customWidth="1"/>
    <col min="5637" max="5637" width="6.7109375" style="75" customWidth="1"/>
    <col min="5638" max="5642" width="19.7109375" style="75" customWidth="1"/>
    <col min="5643" max="5888" width="9.140625" style="75"/>
    <col min="5889" max="5890" width="0" style="75" hidden="1" customWidth="1"/>
    <col min="5891" max="5891" width="4.140625" style="75" customWidth="1"/>
    <col min="5892" max="5892" width="40.7109375" style="75" customWidth="1"/>
    <col min="5893" max="5893" width="6.7109375" style="75" customWidth="1"/>
    <col min="5894" max="5898" width="19.7109375" style="75" customWidth="1"/>
    <col min="5899" max="6144" width="9.140625" style="75"/>
    <col min="6145" max="6146" width="0" style="75" hidden="1" customWidth="1"/>
    <col min="6147" max="6147" width="4.140625" style="75" customWidth="1"/>
    <col min="6148" max="6148" width="40.7109375" style="75" customWidth="1"/>
    <col min="6149" max="6149" width="6.7109375" style="75" customWidth="1"/>
    <col min="6150" max="6154" width="19.7109375" style="75" customWidth="1"/>
    <col min="6155" max="6400" width="9.140625" style="75"/>
    <col min="6401" max="6402" width="0" style="75" hidden="1" customWidth="1"/>
    <col min="6403" max="6403" width="4.140625" style="75" customWidth="1"/>
    <col min="6404" max="6404" width="40.7109375" style="75" customWidth="1"/>
    <col min="6405" max="6405" width="6.7109375" style="75" customWidth="1"/>
    <col min="6406" max="6410" width="19.7109375" style="75" customWidth="1"/>
    <col min="6411" max="6656" width="9.140625" style="75"/>
    <col min="6657" max="6658" width="0" style="75" hidden="1" customWidth="1"/>
    <col min="6659" max="6659" width="4.140625" style="75" customWidth="1"/>
    <col min="6660" max="6660" width="40.7109375" style="75" customWidth="1"/>
    <col min="6661" max="6661" width="6.7109375" style="75" customWidth="1"/>
    <col min="6662" max="6666" width="19.7109375" style="75" customWidth="1"/>
    <col min="6667" max="6912" width="9.140625" style="75"/>
    <col min="6913" max="6914" width="0" style="75" hidden="1" customWidth="1"/>
    <col min="6915" max="6915" width="4.140625" style="75" customWidth="1"/>
    <col min="6916" max="6916" width="40.7109375" style="75" customWidth="1"/>
    <col min="6917" max="6917" width="6.7109375" style="75" customWidth="1"/>
    <col min="6918" max="6922" width="19.7109375" style="75" customWidth="1"/>
    <col min="6923" max="7168" width="9.140625" style="75"/>
    <col min="7169" max="7170" width="0" style="75" hidden="1" customWidth="1"/>
    <col min="7171" max="7171" width="4.140625" style="75" customWidth="1"/>
    <col min="7172" max="7172" width="40.7109375" style="75" customWidth="1"/>
    <col min="7173" max="7173" width="6.7109375" style="75" customWidth="1"/>
    <col min="7174" max="7178" width="19.7109375" style="75" customWidth="1"/>
    <col min="7179" max="7424" width="9.140625" style="75"/>
    <col min="7425" max="7426" width="0" style="75" hidden="1" customWidth="1"/>
    <col min="7427" max="7427" width="4.140625" style="75" customWidth="1"/>
    <col min="7428" max="7428" width="40.7109375" style="75" customWidth="1"/>
    <col min="7429" max="7429" width="6.7109375" style="75" customWidth="1"/>
    <col min="7430" max="7434" width="19.7109375" style="75" customWidth="1"/>
    <col min="7435" max="7680" width="9.140625" style="75"/>
    <col min="7681" max="7682" width="0" style="75" hidden="1" customWidth="1"/>
    <col min="7683" max="7683" width="4.140625" style="75" customWidth="1"/>
    <col min="7684" max="7684" width="40.7109375" style="75" customWidth="1"/>
    <col min="7685" max="7685" width="6.7109375" style="75" customWidth="1"/>
    <col min="7686" max="7690" width="19.7109375" style="75" customWidth="1"/>
    <col min="7691" max="7936" width="9.140625" style="75"/>
    <col min="7937" max="7938" width="0" style="75" hidden="1" customWidth="1"/>
    <col min="7939" max="7939" width="4.140625" style="75" customWidth="1"/>
    <col min="7940" max="7940" width="40.7109375" style="75" customWidth="1"/>
    <col min="7941" max="7941" width="6.7109375" style="75" customWidth="1"/>
    <col min="7942" max="7946" width="19.7109375" style="75" customWidth="1"/>
    <col min="7947" max="8192" width="9.140625" style="75"/>
    <col min="8193" max="8194" width="0" style="75" hidden="1" customWidth="1"/>
    <col min="8195" max="8195" width="4.140625" style="75" customWidth="1"/>
    <col min="8196" max="8196" width="40.7109375" style="75" customWidth="1"/>
    <col min="8197" max="8197" width="6.7109375" style="75" customWidth="1"/>
    <col min="8198" max="8202" width="19.7109375" style="75" customWidth="1"/>
    <col min="8203" max="8448" width="9.140625" style="75"/>
    <col min="8449" max="8450" width="0" style="75" hidden="1" customWidth="1"/>
    <col min="8451" max="8451" width="4.140625" style="75" customWidth="1"/>
    <col min="8452" max="8452" width="40.7109375" style="75" customWidth="1"/>
    <col min="8453" max="8453" width="6.7109375" style="75" customWidth="1"/>
    <col min="8454" max="8458" width="19.7109375" style="75" customWidth="1"/>
    <col min="8459" max="8704" width="9.140625" style="75"/>
    <col min="8705" max="8706" width="0" style="75" hidden="1" customWidth="1"/>
    <col min="8707" max="8707" width="4.140625" style="75" customWidth="1"/>
    <col min="8708" max="8708" width="40.7109375" style="75" customWidth="1"/>
    <col min="8709" max="8709" width="6.7109375" style="75" customWidth="1"/>
    <col min="8710" max="8714" width="19.7109375" style="75" customWidth="1"/>
    <col min="8715" max="8960" width="9.140625" style="75"/>
    <col min="8961" max="8962" width="0" style="75" hidden="1" customWidth="1"/>
    <col min="8963" max="8963" width="4.140625" style="75" customWidth="1"/>
    <col min="8964" max="8964" width="40.7109375" style="75" customWidth="1"/>
    <col min="8965" max="8965" width="6.7109375" style="75" customWidth="1"/>
    <col min="8966" max="8970" width="19.7109375" style="75" customWidth="1"/>
    <col min="8971" max="9216" width="9.140625" style="75"/>
    <col min="9217" max="9218" width="0" style="75" hidden="1" customWidth="1"/>
    <col min="9219" max="9219" width="4.140625" style="75" customWidth="1"/>
    <col min="9220" max="9220" width="40.7109375" style="75" customWidth="1"/>
    <col min="9221" max="9221" width="6.7109375" style="75" customWidth="1"/>
    <col min="9222" max="9226" width="19.7109375" style="75" customWidth="1"/>
    <col min="9227" max="9472" width="9.140625" style="75"/>
    <col min="9473" max="9474" width="0" style="75" hidden="1" customWidth="1"/>
    <col min="9475" max="9475" width="4.140625" style="75" customWidth="1"/>
    <col min="9476" max="9476" width="40.7109375" style="75" customWidth="1"/>
    <col min="9477" max="9477" width="6.7109375" style="75" customWidth="1"/>
    <col min="9478" max="9482" width="19.7109375" style="75" customWidth="1"/>
    <col min="9483" max="9728" width="9.140625" style="75"/>
    <col min="9729" max="9730" width="0" style="75" hidden="1" customWidth="1"/>
    <col min="9731" max="9731" width="4.140625" style="75" customWidth="1"/>
    <col min="9732" max="9732" width="40.7109375" style="75" customWidth="1"/>
    <col min="9733" max="9733" width="6.7109375" style="75" customWidth="1"/>
    <col min="9734" max="9738" width="19.7109375" style="75" customWidth="1"/>
    <col min="9739" max="9984" width="9.140625" style="75"/>
    <col min="9985" max="9986" width="0" style="75" hidden="1" customWidth="1"/>
    <col min="9987" max="9987" width="4.140625" style="75" customWidth="1"/>
    <col min="9988" max="9988" width="40.7109375" style="75" customWidth="1"/>
    <col min="9989" max="9989" width="6.7109375" style="75" customWidth="1"/>
    <col min="9990" max="9994" width="19.7109375" style="75" customWidth="1"/>
    <col min="9995" max="10240" width="9.140625" style="75"/>
    <col min="10241" max="10242" width="0" style="75" hidden="1" customWidth="1"/>
    <col min="10243" max="10243" width="4.140625" style="75" customWidth="1"/>
    <col min="10244" max="10244" width="40.7109375" style="75" customWidth="1"/>
    <col min="10245" max="10245" width="6.7109375" style="75" customWidth="1"/>
    <col min="10246" max="10250" width="19.7109375" style="75" customWidth="1"/>
    <col min="10251" max="10496" width="9.140625" style="75"/>
    <col min="10497" max="10498" width="0" style="75" hidden="1" customWidth="1"/>
    <col min="10499" max="10499" width="4.140625" style="75" customWidth="1"/>
    <col min="10500" max="10500" width="40.7109375" style="75" customWidth="1"/>
    <col min="10501" max="10501" width="6.7109375" style="75" customWidth="1"/>
    <col min="10502" max="10506" width="19.7109375" style="75" customWidth="1"/>
    <col min="10507" max="10752" width="9.140625" style="75"/>
    <col min="10753" max="10754" width="0" style="75" hidden="1" customWidth="1"/>
    <col min="10755" max="10755" width="4.140625" style="75" customWidth="1"/>
    <col min="10756" max="10756" width="40.7109375" style="75" customWidth="1"/>
    <col min="10757" max="10757" width="6.7109375" style="75" customWidth="1"/>
    <col min="10758" max="10762" width="19.7109375" style="75" customWidth="1"/>
    <col min="10763" max="11008" width="9.140625" style="75"/>
    <col min="11009" max="11010" width="0" style="75" hidden="1" customWidth="1"/>
    <col min="11011" max="11011" width="4.140625" style="75" customWidth="1"/>
    <col min="11012" max="11012" width="40.7109375" style="75" customWidth="1"/>
    <col min="11013" max="11013" width="6.7109375" style="75" customWidth="1"/>
    <col min="11014" max="11018" width="19.7109375" style="75" customWidth="1"/>
    <col min="11019" max="11264" width="9.140625" style="75"/>
    <col min="11265" max="11266" width="0" style="75" hidden="1" customWidth="1"/>
    <col min="11267" max="11267" width="4.140625" style="75" customWidth="1"/>
    <col min="11268" max="11268" width="40.7109375" style="75" customWidth="1"/>
    <col min="11269" max="11269" width="6.7109375" style="75" customWidth="1"/>
    <col min="11270" max="11274" width="19.7109375" style="75" customWidth="1"/>
    <col min="11275" max="11520" width="9.140625" style="75"/>
    <col min="11521" max="11522" width="0" style="75" hidden="1" customWidth="1"/>
    <col min="11523" max="11523" width="4.140625" style="75" customWidth="1"/>
    <col min="11524" max="11524" width="40.7109375" style="75" customWidth="1"/>
    <col min="11525" max="11525" width="6.7109375" style="75" customWidth="1"/>
    <col min="11526" max="11530" width="19.7109375" style="75" customWidth="1"/>
    <col min="11531" max="11776" width="9.140625" style="75"/>
    <col min="11777" max="11778" width="0" style="75" hidden="1" customWidth="1"/>
    <col min="11779" max="11779" width="4.140625" style="75" customWidth="1"/>
    <col min="11780" max="11780" width="40.7109375" style="75" customWidth="1"/>
    <col min="11781" max="11781" width="6.7109375" style="75" customWidth="1"/>
    <col min="11782" max="11786" width="19.7109375" style="75" customWidth="1"/>
    <col min="11787" max="12032" width="9.140625" style="75"/>
    <col min="12033" max="12034" width="0" style="75" hidden="1" customWidth="1"/>
    <col min="12035" max="12035" width="4.140625" style="75" customWidth="1"/>
    <col min="12036" max="12036" width="40.7109375" style="75" customWidth="1"/>
    <col min="12037" max="12037" width="6.7109375" style="75" customWidth="1"/>
    <col min="12038" max="12042" width="19.7109375" style="75" customWidth="1"/>
    <col min="12043" max="12288" width="9.140625" style="75"/>
    <col min="12289" max="12290" width="0" style="75" hidden="1" customWidth="1"/>
    <col min="12291" max="12291" width="4.140625" style="75" customWidth="1"/>
    <col min="12292" max="12292" width="40.7109375" style="75" customWidth="1"/>
    <col min="12293" max="12293" width="6.7109375" style="75" customWidth="1"/>
    <col min="12294" max="12298" width="19.7109375" style="75" customWidth="1"/>
    <col min="12299" max="12544" width="9.140625" style="75"/>
    <col min="12545" max="12546" width="0" style="75" hidden="1" customWidth="1"/>
    <col min="12547" max="12547" width="4.140625" style="75" customWidth="1"/>
    <col min="12548" max="12548" width="40.7109375" style="75" customWidth="1"/>
    <col min="12549" max="12549" width="6.7109375" style="75" customWidth="1"/>
    <col min="12550" max="12554" width="19.7109375" style="75" customWidth="1"/>
    <col min="12555" max="12800" width="9.140625" style="75"/>
    <col min="12801" max="12802" width="0" style="75" hidden="1" customWidth="1"/>
    <col min="12803" max="12803" width="4.140625" style="75" customWidth="1"/>
    <col min="12804" max="12804" width="40.7109375" style="75" customWidth="1"/>
    <col min="12805" max="12805" width="6.7109375" style="75" customWidth="1"/>
    <col min="12806" max="12810" width="19.7109375" style="75" customWidth="1"/>
    <col min="12811" max="13056" width="9.140625" style="75"/>
    <col min="13057" max="13058" width="0" style="75" hidden="1" customWidth="1"/>
    <col min="13059" max="13059" width="4.140625" style="75" customWidth="1"/>
    <col min="13060" max="13060" width="40.7109375" style="75" customWidth="1"/>
    <col min="13061" max="13061" width="6.7109375" style="75" customWidth="1"/>
    <col min="13062" max="13066" width="19.7109375" style="75" customWidth="1"/>
    <col min="13067" max="13312" width="9.140625" style="75"/>
    <col min="13313" max="13314" width="0" style="75" hidden="1" customWidth="1"/>
    <col min="13315" max="13315" width="4.140625" style="75" customWidth="1"/>
    <col min="13316" max="13316" width="40.7109375" style="75" customWidth="1"/>
    <col min="13317" max="13317" width="6.7109375" style="75" customWidth="1"/>
    <col min="13318" max="13322" width="19.7109375" style="75" customWidth="1"/>
    <col min="13323" max="13568" width="9.140625" style="75"/>
    <col min="13569" max="13570" width="0" style="75" hidden="1" customWidth="1"/>
    <col min="13571" max="13571" width="4.140625" style="75" customWidth="1"/>
    <col min="13572" max="13572" width="40.7109375" style="75" customWidth="1"/>
    <col min="13573" max="13573" width="6.7109375" style="75" customWidth="1"/>
    <col min="13574" max="13578" width="19.7109375" style="75" customWidth="1"/>
    <col min="13579" max="13824" width="9.140625" style="75"/>
    <col min="13825" max="13826" width="0" style="75" hidden="1" customWidth="1"/>
    <col min="13827" max="13827" width="4.140625" style="75" customWidth="1"/>
    <col min="13828" max="13828" width="40.7109375" style="75" customWidth="1"/>
    <col min="13829" max="13829" width="6.7109375" style="75" customWidth="1"/>
    <col min="13830" max="13834" width="19.7109375" style="75" customWidth="1"/>
    <col min="13835" max="14080" width="9.140625" style="75"/>
    <col min="14081" max="14082" width="0" style="75" hidden="1" customWidth="1"/>
    <col min="14083" max="14083" width="4.140625" style="75" customWidth="1"/>
    <col min="14084" max="14084" width="40.7109375" style="75" customWidth="1"/>
    <col min="14085" max="14085" width="6.7109375" style="75" customWidth="1"/>
    <col min="14086" max="14090" width="19.7109375" style="75" customWidth="1"/>
    <col min="14091" max="14336" width="9.140625" style="75"/>
    <col min="14337" max="14338" width="0" style="75" hidden="1" customWidth="1"/>
    <col min="14339" max="14339" width="4.140625" style="75" customWidth="1"/>
    <col min="14340" max="14340" width="40.7109375" style="75" customWidth="1"/>
    <col min="14341" max="14341" width="6.7109375" style="75" customWidth="1"/>
    <col min="14342" max="14346" width="19.7109375" style="75" customWidth="1"/>
    <col min="14347" max="14592" width="9.140625" style="75"/>
    <col min="14593" max="14594" width="0" style="75" hidden="1" customWidth="1"/>
    <col min="14595" max="14595" width="4.140625" style="75" customWidth="1"/>
    <col min="14596" max="14596" width="40.7109375" style="75" customWidth="1"/>
    <col min="14597" max="14597" width="6.7109375" style="75" customWidth="1"/>
    <col min="14598" max="14602" width="19.7109375" style="75" customWidth="1"/>
    <col min="14603" max="14848" width="9.140625" style="75"/>
    <col min="14849" max="14850" width="0" style="75" hidden="1" customWidth="1"/>
    <col min="14851" max="14851" width="4.140625" style="75" customWidth="1"/>
    <col min="14852" max="14852" width="40.7109375" style="75" customWidth="1"/>
    <col min="14853" max="14853" width="6.7109375" style="75" customWidth="1"/>
    <col min="14854" max="14858" width="19.7109375" style="75" customWidth="1"/>
    <col min="14859" max="15104" width="9.140625" style="75"/>
    <col min="15105" max="15106" width="0" style="75" hidden="1" customWidth="1"/>
    <col min="15107" max="15107" width="4.140625" style="75" customWidth="1"/>
    <col min="15108" max="15108" width="40.7109375" style="75" customWidth="1"/>
    <col min="15109" max="15109" width="6.7109375" style="75" customWidth="1"/>
    <col min="15110" max="15114" width="19.7109375" style="75" customWidth="1"/>
    <col min="15115" max="15360" width="9.140625" style="75"/>
    <col min="15361" max="15362" width="0" style="75" hidden="1" customWidth="1"/>
    <col min="15363" max="15363" width="4.140625" style="75" customWidth="1"/>
    <col min="15364" max="15364" width="40.7109375" style="75" customWidth="1"/>
    <col min="15365" max="15365" width="6.7109375" style="75" customWidth="1"/>
    <col min="15366" max="15370" width="19.7109375" style="75" customWidth="1"/>
    <col min="15371" max="15616" width="9.140625" style="75"/>
    <col min="15617" max="15618" width="0" style="75" hidden="1" customWidth="1"/>
    <col min="15619" max="15619" width="4.140625" style="75" customWidth="1"/>
    <col min="15620" max="15620" width="40.7109375" style="75" customWidth="1"/>
    <col min="15621" max="15621" width="6.7109375" style="75" customWidth="1"/>
    <col min="15622" max="15626" width="19.7109375" style="75" customWidth="1"/>
    <col min="15627" max="15872" width="9.140625" style="75"/>
    <col min="15873" max="15874" width="0" style="75" hidden="1" customWidth="1"/>
    <col min="15875" max="15875" width="4.140625" style="75" customWidth="1"/>
    <col min="15876" max="15876" width="40.7109375" style="75" customWidth="1"/>
    <col min="15877" max="15877" width="6.7109375" style="75" customWidth="1"/>
    <col min="15878" max="15882" width="19.7109375" style="75" customWidth="1"/>
    <col min="15883" max="16128" width="9.140625" style="75"/>
    <col min="16129" max="16130" width="0" style="75" hidden="1" customWidth="1"/>
    <col min="16131" max="16131" width="4.140625" style="75" customWidth="1"/>
    <col min="16132" max="16132" width="40.7109375" style="75" customWidth="1"/>
    <col min="16133" max="16133" width="6.7109375" style="75" customWidth="1"/>
    <col min="16134" max="16138" width="19.7109375" style="75" customWidth="1"/>
    <col min="16139" max="16384" width="9.140625" style="75"/>
  </cols>
  <sheetData>
    <row r="1" spans="1:11" hidden="1"/>
    <row r="2" spans="1:11" hidden="1"/>
    <row r="3" spans="1:11" hidden="1"/>
    <row r="4" spans="1:11" hidden="1">
      <c r="A4" s="66"/>
      <c r="B4" s="76"/>
      <c r="C4" s="76"/>
      <c r="D4" s="76"/>
    </row>
    <row r="5" spans="1:11" hidden="1">
      <c r="A5" s="68"/>
    </row>
    <row r="6" spans="1:11" hidden="1">
      <c r="A6" s="68"/>
    </row>
    <row r="7" spans="1:11" ht="3.75" customHeight="1">
      <c r="A7" s="68"/>
      <c r="D7" s="173"/>
      <c r="E7" s="173"/>
      <c r="F7" s="173"/>
      <c r="J7" s="77"/>
    </row>
    <row r="8" spans="1:11" ht="12" customHeight="1">
      <c r="A8" s="68"/>
      <c r="D8" s="161" t="s">
        <v>187</v>
      </c>
      <c r="E8" s="174"/>
      <c r="F8" s="174"/>
    </row>
    <row r="9" spans="1:11" ht="12" customHeight="1">
      <c r="A9" s="68"/>
      <c r="D9" s="164" t="str">
        <f>IF(org="","Не определено",org)</f>
        <v>ООО "ЗапСибНефтехим"</v>
      </c>
      <c r="E9" s="173"/>
      <c r="F9" s="173"/>
      <c r="J9" s="167" t="s">
        <v>478</v>
      </c>
    </row>
    <row r="10" spans="1:11" ht="3.75" customHeight="1">
      <c r="D10" s="174"/>
      <c r="E10" s="174"/>
      <c r="F10" s="174"/>
      <c r="G10" s="173"/>
      <c r="H10" s="78"/>
      <c r="I10" s="78"/>
    </row>
    <row r="11" spans="1:11" ht="66.75" customHeight="1">
      <c r="C11" s="173"/>
      <c r="D11" s="175" t="s">
        <v>256</v>
      </c>
      <c r="E11" s="175" t="s">
        <v>190</v>
      </c>
      <c r="F11" s="175" t="s">
        <v>193</v>
      </c>
      <c r="G11" s="175" t="s">
        <v>257</v>
      </c>
      <c r="H11" s="175" t="s">
        <v>258</v>
      </c>
      <c r="I11" s="175" t="s">
        <v>259</v>
      </c>
      <c r="J11" s="175" t="s">
        <v>260</v>
      </c>
      <c r="K11" s="217"/>
    </row>
    <row r="12" spans="1:11" ht="12" customHeight="1">
      <c r="C12" s="173"/>
      <c r="D12" s="221">
        <v>1</v>
      </c>
      <c r="E12" s="221">
        <v>2</v>
      </c>
      <c r="F12" s="221">
        <v>3</v>
      </c>
      <c r="G12" s="221">
        <v>4</v>
      </c>
      <c r="H12" s="221">
        <v>5</v>
      </c>
      <c r="I12" s="221">
        <v>6</v>
      </c>
      <c r="J12" s="222">
        <v>7</v>
      </c>
      <c r="K12" s="217"/>
    </row>
    <row r="13" spans="1:11" ht="15" customHeight="1">
      <c r="C13" s="173"/>
      <c r="D13" s="252" t="s">
        <v>280</v>
      </c>
      <c r="E13" s="253">
        <v>100</v>
      </c>
      <c r="F13" s="279">
        <f>F14+F15+F16+F17+F18+F19+F20+F21</f>
        <v>159956.378</v>
      </c>
      <c r="G13" s="279">
        <f>G14+G15+G18+G19+G20+G21</f>
        <v>163484.71757000001</v>
      </c>
      <c r="H13" s="279">
        <f>H15+H16+H17+H18+H21+H22</f>
        <v>207.62</v>
      </c>
      <c r="I13" s="279">
        <f>I15+I18+I21+I22</f>
        <v>130643.70102000001</v>
      </c>
      <c r="J13" s="279">
        <f>J16+J17+J18+J21</f>
        <v>0</v>
      </c>
      <c r="K13" s="217"/>
    </row>
    <row r="14" spans="1:11" ht="15" customHeight="1">
      <c r="C14" s="173"/>
      <c r="D14" s="247" t="s">
        <v>262</v>
      </c>
      <c r="E14" s="236" t="s">
        <v>361</v>
      </c>
      <c r="F14" s="280"/>
      <c r="G14" s="281"/>
      <c r="H14" s="219" t="s">
        <v>263</v>
      </c>
      <c r="I14" s="219" t="s">
        <v>263</v>
      </c>
      <c r="J14" s="219" t="s">
        <v>263</v>
      </c>
      <c r="K14" s="217"/>
    </row>
    <row r="15" spans="1:11" ht="15" customHeight="1">
      <c r="C15" s="173"/>
      <c r="D15" s="247" t="s">
        <v>264</v>
      </c>
      <c r="E15" s="236" t="s">
        <v>362</v>
      </c>
      <c r="F15" s="281"/>
      <c r="G15" s="281"/>
      <c r="H15" s="281"/>
      <c r="I15" s="281"/>
      <c r="J15" s="219" t="s">
        <v>263</v>
      </c>
      <c r="K15" s="217"/>
    </row>
    <row r="16" spans="1:11" ht="15" customHeight="1">
      <c r="C16" s="173"/>
      <c r="D16" s="247" t="s">
        <v>265</v>
      </c>
      <c r="E16" s="236" t="s">
        <v>419</v>
      </c>
      <c r="F16" s="281"/>
      <c r="G16" s="219" t="s">
        <v>263</v>
      </c>
      <c r="H16" s="281"/>
      <c r="I16" s="219" t="s">
        <v>263</v>
      </c>
      <c r="J16" s="281"/>
      <c r="K16" s="217"/>
    </row>
    <row r="17" spans="3:11" ht="15" customHeight="1">
      <c r="C17" s="173"/>
      <c r="D17" s="247" t="s">
        <v>266</v>
      </c>
      <c r="E17" s="236" t="s">
        <v>420</v>
      </c>
      <c r="F17" s="281"/>
      <c r="G17" s="219" t="s">
        <v>263</v>
      </c>
      <c r="H17" s="281"/>
      <c r="I17" s="219" t="s">
        <v>263</v>
      </c>
      <c r="J17" s="281"/>
      <c r="K17" s="217"/>
    </row>
    <row r="18" spans="3:11" ht="15" customHeight="1">
      <c r="C18" s="173"/>
      <c r="D18" s="247" t="s">
        <v>267</v>
      </c>
      <c r="E18" s="236" t="s">
        <v>421</v>
      </c>
      <c r="F18" s="281"/>
      <c r="G18" s="281"/>
      <c r="H18" s="281">
        <v>57.515000000000001</v>
      </c>
      <c r="I18" s="281">
        <v>91766.657630000002</v>
      </c>
      <c r="J18" s="281"/>
      <c r="K18" s="217"/>
    </row>
    <row r="19" spans="3:11" ht="15" customHeight="1">
      <c r="C19" s="173"/>
      <c r="D19" s="247" t="s">
        <v>268</v>
      </c>
      <c r="E19" s="236" t="s">
        <v>422</v>
      </c>
      <c r="F19" s="281">
        <v>155183.54999999999</v>
      </c>
      <c r="G19" s="281">
        <v>157977.65125</v>
      </c>
      <c r="H19" s="219" t="s">
        <v>263</v>
      </c>
      <c r="I19" s="219" t="s">
        <v>263</v>
      </c>
      <c r="J19" s="219" t="s">
        <v>263</v>
      </c>
      <c r="K19" s="217"/>
    </row>
    <row r="20" spans="3:11" ht="15" customHeight="1">
      <c r="C20" s="173"/>
      <c r="D20" s="247" t="s">
        <v>269</v>
      </c>
      <c r="E20" s="236" t="s">
        <v>423</v>
      </c>
      <c r="F20" s="281">
        <v>4772.8280000000004</v>
      </c>
      <c r="G20" s="281">
        <v>5507.0663199999999</v>
      </c>
      <c r="H20" s="219" t="s">
        <v>263</v>
      </c>
      <c r="I20" s="219" t="s">
        <v>263</v>
      </c>
      <c r="J20" s="219" t="s">
        <v>263</v>
      </c>
      <c r="K20" s="217"/>
    </row>
    <row r="21" spans="3:11" ht="15.75" customHeight="1">
      <c r="C21" s="173"/>
      <c r="D21" s="247" t="s">
        <v>270</v>
      </c>
      <c r="E21" s="236" t="s">
        <v>424</v>
      </c>
      <c r="F21" s="281"/>
      <c r="G21" s="281"/>
      <c r="H21" s="281"/>
      <c r="I21" s="281"/>
      <c r="J21" s="281"/>
      <c r="K21" s="217"/>
    </row>
    <row r="22" spans="3:11" ht="15" customHeight="1">
      <c r="C22" s="173"/>
      <c r="D22" s="247" t="s">
        <v>271</v>
      </c>
      <c r="E22" s="236" t="s">
        <v>425</v>
      </c>
      <c r="F22" s="219" t="s">
        <v>263</v>
      </c>
      <c r="G22" s="219" t="s">
        <v>263</v>
      </c>
      <c r="H22" s="281">
        <v>150.10499999999999</v>
      </c>
      <c r="I22" s="281">
        <v>38877.043389999999</v>
      </c>
      <c r="J22" s="219" t="s">
        <v>263</v>
      </c>
      <c r="K22" s="217"/>
    </row>
    <row r="23" spans="3:11" ht="15" customHeight="1">
      <c r="C23" s="173"/>
      <c r="D23" s="283" t="s">
        <v>272</v>
      </c>
      <c r="E23" s="284" t="s">
        <v>322</v>
      </c>
      <c r="F23" s="281"/>
      <c r="G23" s="281"/>
      <c r="H23" s="281"/>
      <c r="I23" s="281"/>
      <c r="J23" s="279">
        <f>I23+G23</f>
        <v>0</v>
      </c>
      <c r="K23" s="217"/>
    </row>
    <row r="24" spans="3:11" ht="15" customHeight="1">
      <c r="C24" s="173"/>
      <c r="D24" s="246" t="s">
        <v>273</v>
      </c>
      <c r="E24" s="236" t="s">
        <v>363</v>
      </c>
      <c r="F24" s="281"/>
      <c r="G24" s="281"/>
      <c r="H24" s="281">
        <v>3.3170000000000002</v>
      </c>
      <c r="I24" s="281">
        <v>2698.06358</v>
      </c>
      <c r="J24" s="279">
        <f>I24+G24</f>
        <v>2698.06358</v>
      </c>
      <c r="K24" s="217"/>
    </row>
    <row r="25" spans="3:11" ht="15" customHeight="1">
      <c r="C25" s="173"/>
      <c r="D25" s="246" t="s">
        <v>274</v>
      </c>
      <c r="E25" s="236" t="s">
        <v>364</v>
      </c>
      <c r="F25" s="281"/>
      <c r="G25" s="281"/>
      <c r="H25" s="281"/>
      <c r="I25" s="281"/>
      <c r="J25" s="279">
        <f>I25+G25</f>
        <v>0</v>
      </c>
      <c r="K25" s="217"/>
    </row>
    <row r="26" spans="3:11" ht="15" customHeight="1">
      <c r="C26" s="173"/>
      <c r="D26" s="246" t="s">
        <v>275</v>
      </c>
      <c r="E26" s="236" t="s">
        <v>365</v>
      </c>
      <c r="F26" s="281">
        <v>131.30000000000001</v>
      </c>
      <c r="G26" s="281">
        <v>712.75022999999999</v>
      </c>
      <c r="H26" s="281"/>
      <c r="I26" s="281"/>
      <c r="J26" s="279">
        <f>I26+G26</f>
        <v>712.75022999999999</v>
      </c>
      <c r="K26" s="217"/>
    </row>
    <row r="27" spans="3:11" ht="15" customHeight="1">
      <c r="C27" s="173"/>
      <c r="D27" s="247" t="s">
        <v>426</v>
      </c>
      <c r="E27" s="236"/>
      <c r="F27" s="258"/>
      <c r="G27" s="258"/>
      <c r="H27" s="258"/>
      <c r="I27" s="258"/>
      <c r="J27" s="258"/>
      <c r="K27" s="217"/>
    </row>
    <row r="28" spans="3:11" ht="15" customHeight="1">
      <c r="C28" s="173"/>
      <c r="D28" s="247" t="s">
        <v>427</v>
      </c>
      <c r="E28" s="236" t="s">
        <v>325</v>
      </c>
      <c r="F28" s="281"/>
      <c r="G28" s="281"/>
      <c r="H28" s="281"/>
      <c r="I28" s="281"/>
      <c r="J28" s="281"/>
      <c r="K28" s="217"/>
    </row>
    <row r="29" spans="3:11" ht="15" customHeight="1">
      <c r="C29" s="173"/>
      <c r="D29" s="247" t="s">
        <v>428</v>
      </c>
      <c r="E29" s="236" t="s">
        <v>366</v>
      </c>
      <c r="F29" s="281"/>
      <c r="G29" s="281"/>
      <c r="H29" s="281"/>
      <c r="I29" s="281"/>
      <c r="J29" s="281"/>
      <c r="K29" s="217"/>
    </row>
    <row r="30" spans="3:11" ht="15" customHeight="1">
      <c r="C30" s="173"/>
      <c r="D30" s="254" t="s">
        <v>281</v>
      </c>
      <c r="E30" s="253" t="s">
        <v>367</v>
      </c>
      <c r="F30" s="287"/>
      <c r="G30" s="287"/>
      <c r="H30" s="287"/>
      <c r="I30" s="287"/>
      <c r="J30" s="287"/>
      <c r="K30" s="217"/>
    </row>
    <row r="31" spans="3:11" ht="15" customHeight="1">
      <c r="C31" s="173"/>
      <c r="D31" s="252" t="s">
        <v>282</v>
      </c>
      <c r="E31" s="253" t="s">
        <v>330</v>
      </c>
      <c r="F31" s="281">
        <f>F13+F26+'Раздел III'!F29-'Раздел III'!F13-'Раздел III'!F28</f>
        <v>152744.28399999999</v>
      </c>
      <c r="G31" s="219" t="s">
        <v>263</v>
      </c>
      <c r="H31" s="281"/>
      <c r="I31" s="219" t="s">
        <v>263</v>
      </c>
      <c r="J31" s="281"/>
      <c r="K31" s="217"/>
    </row>
    <row r="32" spans="3:11" ht="15" customHeight="1">
      <c r="C32" s="173"/>
      <c r="D32" s="252" t="s">
        <v>429</v>
      </c>
      <c r="E32" s="253" t="s">
        <v>339</v>
      </c>
      <c r="F32" s="279">
        <f>F34+F35</f>
        <v>144864.85200000001</v>
      </c>
      <c r="G32" s="279">
        <f>G34+G35</f>
        <v>74043.02403</v>
      </c>
      <c r="H32" s="279">
        <f>H34+H35</f>
        <v>0</v>
      </c>
      <c r="I32" s="279">
        <f>I34+I35</f>
        <v>0</v>
      </c>
      <c r="J32" s="279">
        <f>J34+J35</f>
        <v>0</v>
      </c>
      <c r="K32" s="217"/>
    </row>
    <row r="33" spans="3:11" ht="15" customHeight="1">
      <c r="C33" s="173"/>
      <c r="D33" s="246" t="s">
        <v>430</v>
      </c>
      <c r="E33" s="236"/>
      <c r="F33" s="220"/>
      <c r="G33" s="220"/>
      <c r="H33" s="220"/>
      <c r="I33" s="258"/>
      <c r="J33" s="220"/>
      <c r="K33" s="217"/>
    </row>
    <row r="34" spans="3:11" ht="24.75" customHeight="1">
      <c r="C34" s="173"/>
      <c r="D34" s="246" t="s">
        <v>477</v>
      </c>
      <c r="E34" s="236" t="s">
        <v>431</v>
      </c>
      <c r="F34" s="281"/>
      <c r="G34" s="281"/>
      <c r="H34" s="281"/>
      <c r="I34" s="281"/>
      <c r="J34" s="281"/>
      <c r="K34" s="217"/>
    </row>
    <row r="35" spans="3:11" ht="15" customHeight="1">
      <c r="C35" s="173"/>
      <c r="D35" s="246" t="s">
        <v>432</v>
      </c>
      <c r="E35" s="236" t="s">
        <v>433</v>
      </c>
      <c r="F35" s="281">
        <f>25150.352+119714.5</f>
        <v>144864.85200000001</v>
      </c>
      <c r="G35" s="281">
        <f>37268.62876+36774.39527</f>
        <v>74043.02403</v>
      </c>
      <c r="H35" s="281"/>
      <c r="I35" s="281"/>
      <c r="J35" s="281"/>
      <c r="K35" s="217"/>
    </row>
    <row r="36" spans="3:11">
      <c r="D36" s="174"/>
      <c r="E36" s="174"/>
      <c r="F36" s="174"/>
      <c r="G36" s="174"/>
      <c r="H36" s="174"/>
      <c r="I36" s="174"/>
      <c r="J36" s="174"/>
    </row>
  </sheetData>
  <sheetProtection algorithmName="SHA-512" hashValue="vJYEhdHC4ET3UStAYNzFkHCGrWk89kESchKkMWhCohdgK0vdXvBW2uMaCdpbCCTQWGK+uC1pq9bvzs2tfFlMyg==" saltValue="Ew0r3VJ+9bs+yUAZkqIGPA==" spinCount="100000"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JD31:JD35 SZ31:SZ35 ACV31:ACV35 AMR31:AMR35 AWN31:AWN35 BGJ31:BGJ35 BQF31:BQF35 CAB31:CAB35 CJX31:CJX35 CTT31:CTT35 DDP31:DDP35 DNL31:DNL35 DXH31:DXH35 EHD31:EHD35 EQZ31:EQZ35 FAV31:FAV35 FKR31:FKR35 FUN31:FUN35 GEJ31:GEJ35 GOF31:GOF35 GYB31:GYB35 HHX31:HHX35 HRT31:HRT35 IBP31:IBP35 ILL31:ILL35 IVH31:IVH35 JFD31:JFD35 JOZ31:JOZ35 JYV31:JYV35 KIR31:KIR35 KSN31:KSN35 LCJ31:LCJ35 LMF31:LMF35 LWB31:LWB35 MFX31:MFX35 MPT31:MPT35 MZP31:MZP35 NJL31:NJL35 NTH31:NTH35 ODD31:ODD35 OMZ31:OMZ35 OWV31:OWV35 PGR31:PGR35 PQN31:PQN35 QAJ31:QAJ35 QKF31:QKF35 QUB31:QUB35 RDX31:RDX35 RNT31:RNT35 RXP31:RXP35 SHL31:SHL35 SRH31:SRH35 TBD31:TBD35 TKZ31:TKZ35 TUV31:TUV35 UER31:UER35 UON31:UON35 UYJ31:UYJ35 VIF31:VIF35 VSB31:VSB35 WBX31:WBX35 WLT31:WLT35 WVP31:WVP35 H65555:H65559 JD65555:JD65559 SZ65555:SZ65559 ACV65555:ACV65559 AMR65555:AMR65559 AWN65555:AWN65559 BGJ65555:BGJ65559 BQF65555:BQF65559 CAB65555:CAB65559 CJX65555:CJX65559 CTT65555:CTT65559 DDP65555:DDP65559 DNL65555:DNL65559 DXH65555:DXH65559 EHD65555:EHD65559 EQZ65555:EQZ65559 FAV65555:FAV65559 FKR65555:FKR65559 FUN65555:FUN65559 GEJ65555:GEJ65559 GOF65555:GOF65559 GYB65555:GYB65559 HHX65555:HHX65559 HRT65555:HRT65559 IBP65555:IBP65559 ILL65555:ILL65559 IVH65555:IVH65559 JFD65555:JFD65559 JOZ65555:JOZ65559 JYV65555:JYV65559 KIR65555:KIR65559 KSN65555:KSN65559 LCJ65555:LCJ65559 LMF65555:LMF65559 LWB65555:LWB65559 MFX65555:MFX65559 MPT65555:MPT65559 MZP65555:MZP65559 NJL65555:NJL65559 NTH65555:NTH65559 ODD65555:ODD65559 OMZ65555:OMZ65559 OWV65555:OWV65559 PGR65555:PGR65559 PQN65555:PQN65559 QAJ65555:QAJ65559 QKF65555:QKF65559 QUB65555:QUB65559 RDX65555:RDX65559 RNT65555:RNT65559 RXP65555:RXP65559 SHL65555:SHL65559 SRH65555:SRH65559 TBD65555:TBD65559 TKZ65555:TKZ65559 TUV65555:TUV65559 UER65555:UER65559 UON65555:UON65559 UYJ65555:UYJ65559 VIF65555:VIF65559 VSB65555:VSB65559 WBX65555:WBX65559 WLT65555:WLT65559 WVP65555:WVP65559 H131091:H131095 JD131091:JD131095 SZ131091:SZ131095 ACV131091:ACV131095 AMR131091:AMR131095 AWN131091:AWN131095 BGJ131091:BGJ131095 BQF131091:BQF131095 CAB131091:CAB131095 CJX131091:CJX131095 CTT131091:CTT131095 DDP131091:DDP131095 DNL131091:DNL131095 DXH131091:DXH131095 EHD131091:EHD131095 EQZ131091:EQZ131095 FAV131091:FAV131095 FKR131091:FKR131095 FUN131091:FUN131095 GEJ131091:GEJ131095 GOF131091:GOF131095 GYB131091:GYB131095 HHX131091:HHX131095 HRT131091:HRT131095 IBP131091:IBP131095 ILL131091:ILL131095 IVH131091:IVH131095 JFD131091:JFD131095 JOZ131091:JOZ131095 JYV131091:JYV131095 KIR131091:KIR131095 KSN131091:KSN131095 LCJ131091:LCJ131095 LMF131091:LMF131095 LWB131091:LWB131095 MFX131091:MFX131095 MPT131091:MPT131095 MZP131091:MZP131095 NJL131091:NJL131095 NTH131091:NTH131095 ODD131091:ODD131095 OMZ131091:OMZ131095 OWV131091:OWV131095 PGR131091:PGR131095 PQN131091:PQN131095 QAJ131091:QAJ131095 QKF131091:QKF131095 QUB131091:QUB131095 RDX131091:RDX131095 RNT131091:RNT131095 RXP131091:RXP131095 SHL131091:SHL131095 SRH131091:SRH131095 TBD131091:TBD131095 TKZ131091:TKZ131095 TUV131091:TUV131095 UER131091:UER131095 UON131091:UON131095 UYJ131091:UYJ131095 VIF131091:VIF131095 VSB131091:VSB131095 WBX131091:WBX131095 WLT131091:WLT131095 WVP131091:WVP131095 H196627:H196631 JD196627:JD196631 SZ196627:SZ196631 ACV196627:ACV196631 AMR196627:AMR196631 AWN196627:AWN196631 BGJ196627:BGJ196631 BQF196627:BQF196631 CAB196627:CAB196631 CJX196627:CJX196631 CTT196627:CTT196631 DDP196627:DDP196631 DNL196627:DNL196631 DXH196627:DXH196631 EHD196627:EHD196631 EQZ196627:EQZ196631 FAV196627:FAV196631 FKR196627:FKR196631 FUN196627:FUN196631 GEJ196627:GEJ196631 GOF196627:GOF196631 GYB196627:GYB196631 HHX196627:HHX196631 HRT196627:HRT196631 IBP196627:IBP196631 ILL196627:ILL196631 IVH196627:IVH196631 JFD196627:JFD196631 JOZ196627:JOZ196631 JYV196627:JYV196631 KIR196627:KIR196631 KSN196627:KSN196631 LCJ196627:LCJ196631 LMF196627:LMF196631 LWB196627:LWB196631 MFX196627:MFX196631 MPT196627:MPT196631 MZP196627:MZP196631 NJL196627:NJL196631 NTH196627:NTH196631 ODD196627:ODD196631 OMZ196627:OMZ196631 OWV196627:OWV196631 PGR196627:PGR196631 PQN196627:PQN196631 QAJ196627:QAJ196631 QKF196627:QKF196631 QUB196627:QUB196631 RDX196627:RDX196631 RNT196627:RNT196631 RXP196627:RXP196631 SHL196627:SHL196631 SRH196627:SRH196631 TBD196627:TBD196631 TKZ196627:TKZ196631 TUV196627:TUV196631 UER196627:UER196631 UON196627:UON196631 UYJ196627:UYJ196631 VIF196627:VIF196631 VSB196627:VSB196631 WBX196627:WBX196631 WLT196627:WLT196631 WVP196627:WVP196631 H262163:H262167 JD262163:JD262167 SZ262163:SZ262167 ACV262163:ACV262167 AMR262163:AMR262167 AWN262163:AWN262167 BGJ262163:BGJ262167 BQF262163:BQF262167 CAB262163:CAB262167 CJX262163:CJX262167 CTT262163:CTT262167 DDP262163:DDP262167 DNL262163:DNL262167 DXH262163:DXH262167 EHD262163:EHD262167 EQZ262163:EQZ262167 FAV262163:FAV262167 FKR262163:FKR262167 FUN262163:FUN262167 GEJ262163:GEJ262167 GOF262163:GOF262167 GYB262163:GYB262167 HHX262163:HHX262167 HRT262163:HRT262167 IBP262163:IBP262167 ILL262163:ILL262167 IVH262163:IVH262167 JFD262163:JFD262167 JOZ262163:JOZ262167 JYV262163:JYV262167 KIR262163:KIR262167 KSN262163:KSN262167 LCJ262163:LCJ262167 LMF262163:LMF262167 LWB262163:LWB262167 MFX262163:MFX262167 MPT262163:MPT262167 MZP262163:MZP262167 NJL262163:NJL262167 NTH262163:NTH262167 ODD262163:ODD262167 OMZ262163:OMZ262167 OWV262163:OWV262167 PGR262163:PGR262167 PQN262163:PQN262167 QAJ262163:QAJ262167 QKF262163:QKF262167 QUB262163:QUB262167 RDX262163:RDX262167 RNT262163:RNT262167 RXP262163:RXP262167 SHL262163:SHL262167 SRH262163:SRH262167 TBD262163:TBD262167 TKZ262163:TKZ262167 TUV262163:TUV262167 UER262163:UER262167 UON262163:UON262167 UYJ262163:UYJ262167 VIF262163:VIF262167 VSB262163:VSB262167 WBX262163:WBX262167 WLT262163:WLT262167 WVP262163:WVP262167 H327699:H327703 JD327699:JD327703 SZ327699:SZ327703 ACV327699:ACV327703 AMR327699:AMR327703 AWN327699:AWN327703 BGJ327699:BGJ327703 BQF327699:BQF327703 CAB327699:CAB327703 CJX327699:CJX327703 CTT327699:CTT327703 DDP327699:DDP327703 DNL327699:DNL327703 DXH327699:DXH327703 EHD327699:EHD327703 EQZ327699:EQZ327703 FAV327699:FAV327703 FKR327699:FKR327703 FUN327699:FUN327703 GEJ327699:GEJ327703 GOF327699:GOF327703 GYB327699:GYB327703 HHX327699:HHX327703 HRT327699:HRT327703 IBP327699:IBP327703 ILL327699:ILL327703 IVH327699:IVH327703 JFD327699:JFD327703 JOZ327699:JOZ327703 JYV327699:JYV327703 KIR327699:KIR327703 KSN327699:KSN327703 LCJ327699:LCJ327703 LMF327699:LMF327703 LWB327699:LWB327703 MFX327699:MFX327703 MPT327699:MPT327703 MZP327699:MZP327703 NJL327699:NJL327703 NTH327699:NTH327703 ODD327699:ODD327703 OMZ327699:OMZ327703 OWV327699:OWV327703 PGR327699:PGR327703 PQN327699:PQN327703 QAJ327699:QAJ327703 QKF327699:QKF327703 QUB327699:QUB327703 RDX327699:RDX327703 RNT327699:RNT327703 RXP327699:RXP327703 SHL327699:SHL327703 SRH327699:SRH327703 TBD327699:TBD327703 TKZ327699:TKZ327703 TUV327699:TUV327703 UER327699:UER327703 UON327699:UON327703 UYJ327699:UYJ327703 VIF327699:VIF327703 VSB327699:VSB327703 WBX327699:WBX327703 WLT327699:WLT327703 WVP327699:WVP327703 H393235:H393239 JD393235:JD393239 SZ393235:SZ393239 ACV393235:ACV393239 AMR393235:AMR393239 AWN393235:AWN393239 BGJ393235:BGJ393239 BQF393235:BQF393239 CAB393235:CAB393239 CJX393235:CJX393239 CTT393235:CTT393239 DDP393235:DDP393239 DNL393235:DNL393239 DXH393235:DXH393239 EHD393235:EHD393239 EQZ393235:EQZ393239 FAV393235:FAV393239 FKR393235:FKR393239 FUN393235:FUN393239 GEJ393235:GEJ393239 GOF393235:GOF393239 GYB393235:GYB393239 HHX393235:HHX393239 HRT393235:HRT393239 IBP393235:IBP393239 ILL393235:ILL393239 IVH393235:IVH393239 JFD393235:JFD393239 JOZ393235:JOZ393239 JYV393235:JYV393239 KIR393235:KIR393239 KSN393235:KSN393239 LCJ393235:LCJ393239 LMF393235:LMF393239 LWB393235:LWB393239 MFX393235:MFX393239 MPT393235:MPT393239 MZP393235:MZP393239 NJL393235:NJL393239 NTH393235:NTH393239 ODD393235:ODD393239 OMZ393235:OMZ393239 OWV393235:OWV393239 PGR393235:PGR393239 PQN393235:PQN393239 QAJ393235:QAJ393239 QKF393235:QKF393239 QUB393235:QUB393239 RDX393235:RDX393239 RNT393235:RNT393239 RXP393235:RXP393239 SHL393235:SHL393239 SRH393235:SRH393239 TBD393235:TBD393239 TKZ393235:TKZ393239 TUV393235:TUV393239 UER393235:UER393239 UON393235:UON393239 UYJ393235:UYJ393239 VIF393235:VIF393239 VSB393235:VSB393239 WBX393235:WBX393239 WLT393235:WLT393239 WVP393235:WVP393239 H458771:H458775 JD458771:JD458775 SZ458771:SZ458775 ACV458771:ACV458775 AMR458771:AMR458775 AWN458771:AWN458775 BGJ458771:BGJ458775 BQF458771:BQF458775 CAB458771:CAB458775 CJX458771:CJX458775 CTT458771:CTT458775 DDP458771:DDP458775 DNL458771:DNL458775 DXH458771:DXH458775 EHD458771:EHD458775 EQZ458771:EQZ458775 FAV458771:FAV458775 FKR458771:FKR458775 FUN458771:FUN458775 GEJ458771:GEJ458775 GOF458771:GOF458775 GYB458771:GYB458775 HHX458771:HHX458775 HRT458771:HRT458775 IBP458771:IBP458775 ILL458771:ILL458775 IVH458771:IVH458775 JFD458771:JFD458775 JOZ458771:JOZ458775 JYV458771:JYV458775 KIR458771:KIR458775 KSN458771:KSN458775 LCJ458771:LCJ458775 LMF458771:LMF458775 LWB458771:LWB458775 MFX458771:MFX458775 MPT458771:MPT458775 MZP458771:MZP458775 NJL458771:NJL458775 NTH458771:NTH458775 ODD458771:ODD458775 OMZ458771:OMZ458775 OWV458771:OWV458775 PGR458771:PGR458775 PQN458771:PQN458775 QAJ458771:QAJ458775 QKF458771:QKF458775 QUB458771:QUB458775 RDX458771:RDX458775 RNT458771:RNT458775 RXP458771:RXP458775 SHL458771:SHL458775 SRH458771:SRH458775 TBD458771:TBD458775 TKZ458771:TKZ458775 TUV458771:TUV458775 UER458771:UER458775 UON458771:UON458775 UYJ458771:UYJ458775 VIF458771:VIF458775 VSB458771:VSB458775 WBX458771:WBX458775 WLT458771:WLT458775 WVP458771:WVP458775 H524307:H524311 JD524307:JD524311 SZ524307:SZ524311 ACV524307:ACV524311 AMR524307:AMR524311 AWN524307:AWN524311 BGJ524307:BGJ524311 BQF524307:BQF524311 CAB524307:CAB524311 CJX524307:CJX524311 CTT524307:CTT524311 DDP524307:DDP524311 DNL524307:DNL524311 DXH524307:DXH524311 EHD524307:EHD524311 EQZ524307:EQZ524311 FAV524307:FAV524311 FKR524307:FKR524311 FUN524307:FUN524311 GEJ524307:GEJ524311 GOF524307:GOF524311 GYB524307:GYB524311 HHX524307:HHX524311 HRT524307:HRT524311 IBP524307:IBP524311 ILL524307:ILL524311 IVH524307:IVH524311 JFD524307:JFD524311 JOZ524307:JOZ524311 JYV524307:JYV524311 KIR524307:KIR524311 KSN524307:KSN524311 LCJ524307:LCJ524311 LMF524307:LMF524311 LWB524307:LWB524311 MFX524307:MFX524311 MPT524307:MPT524311 MZP524307:MZP524311 NJL524307:NJL524311 NTH524307:NTH524311 ODD524307:ODD524311 OMZ524307:OMZ524311 OWV524307:OWV524311 PGR524307:PGR524311 PQN524307:PQN524311 QAJ524307:QAJ524311 QKF524307:QKF524311 QUB524307:QUB524311 RDX524307:RDX524311 RNT524307:RNT524311 RXP524307:RXP524311 SHL524307:SHL524311 SRH524307:SRH524311 TBD524307:TBD524311 TKZ524307:TKZ524311 TUV524307:TUV524311 UER524307:UER524311 UON524307:UON524311 UYJ524307:UYJ524311 VIF524307:VIF524311 VSB524307:VSB524311 WBX524307:WBX524311 WLT524307:WLT524311 WVP524307:WVP524311 H589843:H589847 JD589843:JD589847 SZ589843:SZ589847 ACV589843:ACV589847 AMR589843:AMR589847 AWN589843:AWN589847 BGJ589843:BGJ589847 BQF589843:BQF589847 CAB589843:CAB589847 CJX589843:CJX589847 CTT589843:CTT589847 DDP589843:DDP589847 DNL589843:DNL589847 DXH589843:DXH589847 EHD589843:EHD589847 EQZ589843:EQZ589847 FAV589843:FAV589847 FKR589843:FKR589847 FUN589843:FUN589847 GEJ589843:GEJ589847 GOF589843:GOF589847 GYB589843:GYB589847 HHX589843:HHX589847 HRT589843:HRT589847 IBP589843:IBP589847 ILL589843:ILL589847 IVH589843:IVH589847 JFD589843:JFD589847 JOZ589843:JOZ589847 JYV589843:JYV589847 KIR589843:KIR589847 KSN589843:KSN589847 LCJ589843:LCJ589847 LMF589843:LMF589847 LWB589843:LWB589847 MFX589843:MFX589847 MPT589843:MPT589847 MZP589843:MZP589847 NJL589843:NJL589847 NTH589843:NTH589847 ODD589843:ODD589847 OMZ589843:OMZ589847 OWV589843:OWV589847 PGR589843:PGR589847 PQN589843:PQN589847 QAJ589843:QAJ589847 QKF589843:QKF589847 QUB589843:QUB589847 RDX589843:RDX589847 RNT589843:RNT589847 RXP589843:RXP589847 SHL589843:SHL589847 SRH589843:SRH589847 TBD589843:TBD589847 TKZ589843:TKZ589847 TUV589843:TUV589847 UER589843:UER589847 UON589843:UON589847 UYJ589843:UYJ589847 VIF589843:VIF589847 VSB589843:VSB589847 WBX589843:WBX589847 WLT589843:WLT589847 WVP589843:WVP589847 H655379:H655383 JD655379:JD655383 SZ655379:SZ655383 ACV655379:ACV655383 AMR655379:AMR655383 AWN655379:AWN655383 BGJ655379:BGJ655383 BQF655379:BQF655383 CAB655379:CAB655383 CJX655379:CJX655383 CTT655379:CTT655383 DDP655379:DDP655383 DNL655379:DNL655383 DXH655379:DXH655383 EHD655379:EHD655383 EQZ655379:EQZ655383 FAV655379:FAV655383 FKR655379:FKR655383 FUN655379:FUN655383 GEJ655379:GEJ655383 GOF655379:GOF655383 GYB655379:GYB655383 HHX655379:HHX655383 HRT655379:HRT655383 IBP655379:IBP655383 ILL655379:ILL655383 IVH655379:IVH655383 JFD655379:JFD655383 JOZ655379:JOZ655383 JYV655379:JYV655383 KIR655379:KIR655383 KSN655379:KSN655383 LCJ655379:LCJ655383 LMF655379:LMF655383 LWB655379:LWB655383 MFX655379:MFX655383 MPT655379:MPT655383 MZP655379:MZP655383 NJL655379:NJL655383 NTH655379:NTH655383 ODD655379:ODD655383 OMZ655379:OMZ655383 OWV655379:OWV655383 PGR655379:PGR655383 PQN655379:PQN655383 QAJ655379:QAJ655383 QKF655379:QKF655383 QUB655379:QUB655383 RDX655379:RDX655383 RNT655379:RNT655383 RXP655379:RXP655383 SHL655379:SHL655383 SRH655379:SRH655383 TBD655379:TBD655383 TKZ655379:TKZ655383 TUV655379:TUV655383 UER655379:UER655383 UON655379:UON655383 UYJ655379:UYJ655383 VIF655379:VIF655383 VSB655379:VSB655383 WBX655379:WBX655383 WLT655379:WLT655383 WVP655379:WVP655383 H720915:H720919 JD720915:JD720919 SZ720915:SZ720919 ACV720915:ACV720919 AMR720915:AMR720919 AWN720915:AWN720919 BGJ720915:BGJ720919 BQF720915:BQF720919 CAB720915:CAB720919 CJX720915:CJX720919 CTT720915:CTT720919 DDP720915:DDP720919 DNL720915:DNL720919 DXH720915:DXH720919 EHD720915:EHD720919 EQZ720915:EQZ720919 FAV720915:FAV720919 FKR720915:FKR720919 FUN720915:FUN720919 GEJ720915:GEJ720919 GOF720915:GOF720919 GYB720915:GYB720919 HHX720915:HHX720919 HRT720915:HRT720919 IBP720915:IBP720919 ILL720915:ILL720919 IVH720915:IVH720919 JFD720915:JFD720919 JOZ720915:JOZ720919 JYV720915:JYV720919 KIR720915:KIR720919 KSN720915:KSN720919 LCJ720915:LCJ720919 LMF720915:LMF720919 LWB720915:LWB720919 MFX720915:MFX720919 MPT720915:MPT720919 MZP720915:MZP720919 NJL720915:NJL720919 NTH720915:NTH720919 ODD720915:ODD720919 OMZ720915:OMZ720919 OWV720915:OWV720919 PGR720915:PGR720919 PQN720915:PQN720919 QAJ720915:QAJ720919 QKF720915:QKF720919 QUB720915:QUB720919 RDX720915:RDX720919 RNT720915:RNT720919 RXP720915:RXP720919 SHL720915:SHL720919 SRH720915:SRH720919 TBD720915:TBD720919 TKZ720915:TKZ720919 TUV720915:TUV720919 UER720915:UER720919 UON720915:UON720919 UYJ720915:UYJ720919 VIF720915:VIF720919 VSB720915:VSB720919 WBX720915:WBX720919 WLT720915:WLT720919 WVP720915:WVP720919 H786451:H786455 JD786451:JD786455 SZ786451:SZ786455 ACV786451:ACV786455 AMR786451:AMR786455 AWN786451:AWN786455 BGJ786451:BGJ786455 BQF786451:BQF786455 CAB786451:CAB786455 CJX786451:CJX786455 CTT786451:CTT786455 DDP786451:DDP786455 DNL786451:DNL786455 DXH786451:DXH786455 EHD786451:EHD786455 EQZ786451:EQZ786455 FAV786451:FAV786455 FKR786451:FKR786455 FUN786451:FUN786455 GEJ786451:GEJ786455 GOF786451:GOF786455 GYB786451:GYB786455 HHX786451:HHX786455 HRT786451:HRT786455 IBP786451:IBP786455 ILL786451:ILL786455 IVH786451:IVH786455 JFD786451:JFD786455 JOZ786451:JOZ786455 JYV786451:JYV786455 KIR786451:KIR786455 KSN786451:KSN786455 LCJ786451:LCJ786455 LMF786451:LMF786455 LWB786451:LWB786455 MFX786451:MFX786455 MPT786451:MPT786455 MZP786451:MZP786455 NJL786451:NJL786455 NTH786451:NTH786455 ODD786451:ODD786455 OMZ786451:OMZ786455 OWV786451:OWV786455 PGR786451:PGR786455 PQN786451:PQN786455 QAJ786451:QAJ786455 QKF786451:QKF786455 QUB786451:QUB786455 RDX786451:RDX786455 RNT786451:RNT786455 RXP786451:RXP786455 SHL786451:SHL786455 SRH786451:SRH786455 TBD786451:TBD786455 TKZ786451:TKZ786455 TUV786451:TUV786455 UER786451:UER786455 UON786451:UON786455 UYJ786451:UYJ786455 VIF786451:VIF786455 VSB786451:VSB786455 WBX786451:WBX786455 WLT786451:WLT786455 WVP786451:WVP786455 H851987:H851991 JD851987:JD851991 SZ851987:SZ851991 ACV851987:ACV851991 AMR851987:AMR851991 AWN851987:AWN851991 BGJ851987:BGJ851991 BQF851987:BQF851991 CAB851987:CAB851991 CJX851987:CJX851991 CTT851987:CTT851991 DDP851987:DDP851991 DNL851987:DNL851991 DXH851987:DXH851991 EHD851987:EHD851991 EQZ851987:EQZ851991 FAV851987:FAV851991 FKR851987:FKR851991 FUN851987:FUN851991 GEJ851987:GEJ851991 GOF851987:GOF851991 GYB851987:GYB851991 HHX851987:HHX851991 HRT851987:HRT851991 IBP851987:IBP851991 ILL851987:ILL851991 IVH851987:IVH851991 JFD851987:JFD851991 JOZ851987:JOZ851991 JYV851987:JYV851991 KIR851987:KIR851991 KSN851987:KSN851991 LCJ851987:LCJ851991 LMF851987:LMF851991 LWB851987:LWB851991 MFX851987:MFX851991 MPT851987:MPT851991 MZP851987:MZP851991 NJL851987:NJL851991 NTH851987:NTH851991 ODD851987:ODD851991 OMZ851987:OMZ851991 OWV851987:OWV851991 PGR851987:PGR851991 PQN851987:PQN851991 QAJ851987:QAJ851991 QKF851987:QKF851991 QUB851987:QUB851991 RDX851987:RDX851991 RNT851987:RNT851991 RXP851987:RXP851991 SHL851987:SHL851991 SRH851987:SRH851991 TBD851987:TBD851991 TKZ851987:TKZ851991 TUV851987:TUV851991 UER851987:UER851991 UON851987:UON851991 UYJ851987:UYJ851991 VIF851987:VIF851991 VSB851987:VSB851991 WBX851987:WBX851991 WLT851987:WLT851991 WVP851987:WVP851991 H917523:H917527 JD917523:JD917527 SZ917523:SZ917527 ACV917523:ACV917527 AMR917523:AMR917527 AWN917523:AWN917527 BGJ917523:BGJ917527 BQF917523:BQF917527 CAB917523:CAB917527 CJX917523:CJX917527 CTT917523:CTT917527 DDP917523:DDP917527 DNL917523:DNL917527 DXH917523:DXH917527 EHD917523:EHD917527 EQZ917523:EQZ917527 FAV917523:FAV917527 FKR917523:FKR917527 FUN917523:FUN917527 GEJ917523:GEJ917527 GOF917523:GOF917527 GYB917523:GYB917527 HHX917523:HHX917527 HRT917523:HRT917527 IBP917523:IBP917527 ILL917523:ILL917527 IVH917523:IVH917527 JFD917523:JFD917527 JOZ917523:JOZ917527 JYV917523:JYV917527 KIR917523:KIR917527 KSN917523:KSN917527 LCJ917523:LCJ917527 LMF917523:LMF917527 LWB917523:LWB917527 MFX917523:MFX917527 MPT917523:MPT917527 MZP917523:MZP917527 NJL917523:NJL917527 NTH917523:NTH917527 ODD917523:ODD917527 OMZ917523:OMZ917527 OWV917523:OWV917527 PGR917523:PGR917527 PQN917523:PQN917527 QAJ917523:QAJ917527 QKF917523:QKF917527 QUB917523:QUB917527 RDX917523:RDX917527 RNT917523:RNT917527 RXP917523:RXP917527 SHL917523:SHL917527 SRH917523:SRH917527 TBD917523:TBD917527 TKZ917523:TKZ917527 TUV917523:TUV917527 UER917523:UER917527 UON917523:UON917527 UYJ917523:UYJ917527 VIF917523:VIF917527 VSB917523:VSB917527 WBX917523:WBX917527 WLT917523:WLT917527 WVP917523:WVP917527 H983059:H983063 JD983059:JD983063 SZ983059:SZ983063 ACV983059:ACV983063 AMR983059:AMR983063 AWN983059:AWN983063 BGJ983059:BGJ983063 BQF983059:BQF983063 CAB983059:CAB983063 CJX983059:CJX983063 CTT983059:CTT983063 DDP983059:DDP983063 DNL983059:DNL983063 DXH983059:DXH983063 EHD983059:EHD983063 EQZ983059:EQZ983063 FAV983059:FAV983063 FKR983059:FKR983063 FUN983059:FUN983063 GEJ983059:GEJ983063 GOF983059:GOF983063 GYB983059:GYB983063 HHX983059:HHX983063 HRT983059:HRT983063 IBP983059:IBP983063 ILL983059:ILL983063 IVH983059:IVH983063 JFD983059:JFD983063 JOZ983059:JOZ983063 JYV983059:JYV983063 KIR983059:KIR983063 KSN983059:KSN983063 LCJ983059:LCJ983063 LMF983059:LMF983063 LWB983059:LWB983063 MFX983059:MFX983063 MPT983059:MPT983063 MZP983059:MZP983063 NJL983059:NJL983063 NTH983059:NTH983063 ODD983059:ODD983063 OMZ983059:OMZ983063 OWV983059:OWV983063 PGR983059:PGR983063 PQN983059:PQN983063 QAJ983059:QAJ983063 QKF983059:QKF983063 QUB983059:QUB983063 RDX983059:RDX983063 RNT983059:RNT983063 RXP983059:RXP983063 SHL983059:SHL983063 SRH983059:SRH983063 TBD983059:TBD983063 TKZ983059:TKZ983063 TUV983059:TUV983063 UER983059:UER983063 UON983059:UON983063 UYJ983059:UYJ983063 VIF983059:VIF983063 VSB983059:VSB983063 WBX983059:WBX983063 WLT983059:WLT983063 WVP983059:WVP983063 JB31:JB35 SX31:SX35 ACT31:ACT35 AMP31:AMP35 AWL31:AWL35 BGH31:BGH35 BQD31:BQD35 BZZ31:BZZ35 CJV31:CJV35 CTR31:CTR35 DDN31:DDN35 DNJ31:DNJ35 DXF31:DXF35 EHB31:EHB35 EQX31:EQX35 FAT31:FAT35 FKP31:FKP35 FUL31:FUL35 GEH31:GEH35 GOD31:GOD35 GXZ31:GXZ35 HHV31:HHV35 HRR31:HRR35 IBN31:IBN35 ILJ31:ILJ35 IVF31:IVF35 JFB31:JFB35 JOX31:JOX35 JYT31:JYT35 KIP31:KIP35 KSL31:KSL35 LCH31:LCH35 LMD31:LMD35 LVZ31:LVZ35 MFV31:MFV35 MPR31:MPR35 MZN31:MZN35 NJJ31:NJJ35 NTF31:NTF35 ODB31:ODB35 OMX31:OMX35 OWT31:OWT35 PGP31:PGP35 PQL31:PQL35 QAH31:QAH35 QKD31:QKD35 QTZ31:QTZ35 RDV31:RDV35 RNR31:RNR35 RXN31:RXN35 SHJ31:SHJ35 SRF31:SRF35 TBB31:TBB35 TKX31:TKX35 TUT31:TUT35 UEP31:UEP35 UOL31:UOL35 UYH31:UYH35 VID31:VID35 VRZ31:VRZ35 WBV31:WBV35 WLR31:WLR35 WVN31:WVN35 F65555:F65559 JB65555:JB65559 SX65555:SX65559 ACT65555:ACT65559 AMP65555:AMP65559 AWL65555:AWL65559 BGH65555:BGH65559 BQD65555:BQD65559 BZZ65555:BZZ65559 CJV65555:CJV65559 CTR65555:CTR65559 DDN65555:DDN65559 DNJ65555:DNJ65559 DXF65555:DXF65559 EHB65555:EHB65559 EQX65555:EQX65559 FAT65555:FAT65559 FKP65555:FKP65559 FUL65555:FUL65559 GEH65555:GEH65559 GOD65555:GOD65559 GXZ65555:GXZ65559 HHV65555:HHV65559 HRR65555:HRR65559 IBN65555:IBN65559 ILJ65555:ILJ65559 IVF65555:IVF65559 JFB65555:JFB65559 JOX65555:JOX65559 JYT65555:JYT65559 KIP65555:KIP65559 KSL65555:KSL65559 LCH65555:LCH65559 LMD65555:LMD65559 LVZ65555:LVZ65559 MFV65555:MFV65559 MPR65555:MPR65559 MZN65555:MZN65559 NJJ65555:NJJ65559 NTF65555:NTF65559 ODB65555:ODB65559 OMX65555:OMX65559 OWT65555:OWT65559 PGP65555:PGP65559 PQL65555:PQL65559 QAH65555:QAH65559 QKD65555:QKD65559 QTZ65555:QTZ65559 RDV65555:RDV65559 RNR65555:RNR65559 RXN65555:RXN65559 SHJ65555:SHJ65559 SRF65555:SRF65559 TBB65555:TBB65559 TKX65555:TKX65559 TUT65555:TUT65559 UEP65555:UEP65559 UOL65555:UOL65559 UYH65555:UYH65559 VID65555:VID65559 VRZ65555:VRZ65559 WBV65555:WBV65559 WLR65555:WLR65559 WVN65555:WVN65559 F131091:F131095 JB131091:JB131095 SX131091:SX131095 ACT131091:ACT131095 AMP131091:AMP131095 AWL131091:AWL131095 BGH131091:BGH131095 BQD131091:BQD131095 BZZ131091:BZZ131095 CJV131091:CJV131095 CTR131091:CTR131095 DDN131091:DDN131095 DNJ131091:DNJ131095 DXF131091:DXF131095 EHB131091:EHB131095 EQX131091:EQX131095 FAT131091:FAT131095 FKP131091:FKP131095 FUL131091:FUL131095 GEH131091:GEH131095 GOD131091:GOD131095 GXZ131091:GXZ131095 HHV131091:HHV131095 HRR131091:HRR131095 IBN131091:IBN131095 ILJ131091:ILJ131095 IVF131091:IVF131095 JFB131091:JFB131095 JOX131091:JOX131095 JYT131091:JYT131095 KIP131091:KIP131095 KSL131091:KSL131095 LCH131091:LCH131095 LMD131091:LMD131095 LVZ131091:LVZ131095 MFV131091:MFV131095 MPR131091:MPR131095 MZN131091:MZN131095 NJJ131091:NJJ131095 NTF131091:NTF131095 ODB131091:ODB131095 OMX131091:OMX131095 OWT131091:OWT131095 PGP131091:PGP131095 PQL131091:PQL131095 QAH131091:QAH131095 QKD131091:QKD131095 QTZ131091:QTZ131095 RDV131091:RDV131095 RNR131091:RNR131095 RXN131091:RXN131095 SHJ131091:SHJ131095 SRF131091:SRF131095 TBB131091:TBB131095 TKX131091:TKX131095 TUT131091:TUT131095 UEP131091:UEP131095 UOL131091:UOL131095 UYH131091:UYH131095 VID131091:VID131095 VRZ131091:VRZ131095 WBV131091:WBV131095 WLR131091:WLR131095 WVN131091:WVN131095 F196627:F196631 JB196627:JB196631 SX196627:SX196631 ACT196627:ACT196631 AMP196627:AMP196631 AWL196627:AWL196631 BGH196627:BGH196631 BQD196627:BQD196631 BZZ196627:BZZ196631 CJV196627:CJV196631 CTR196627:CTR196631 DDN196627:DDN196631 DNJ196627:DNJ196631 DXF196627:DXF196631 EHB196627:EHB196631 EQX196627:EQX196631 FAT196627:FAT196631 FKP196627:FKP196631 FUL196627:FUL196631 GEH196627:GEH196631 GOD196627:GOD196631 GXZ196627:GXZ196631 HHV196627:HHV196631 HRR196627:HRR196631 IBN196627:IBN196631 ILJ196627:ILJ196631 IVF196627:IVF196631 JFB196627:JFB196631 JOX196627:JOX196631 JYT196627:JYT196631 KIP196627:KIP196631 KSL196627:KSL196631 LCH196627:LCH196631 LMD196627:LMD196631 LVZ196627:LVZ196631 MFV196627:MFV196631 MPR196627:MPR196631 MZN196627:MZN196631 NJJ196627:NJJ196631 NTF196627:NTF196631 ODB196627:ODB196631 OMX196627:OMX196631 OWT196627:OWT196631 PGP196627:PGP196631 PQL196627:PQL196631 QAH196627:QAH196631 QKD196627:QKD196631 QTZ196627:QTZ196631 RDV196627:RDV196631 RNR196627:RNR196631 RXN196627:RXN196631 SHJ196627:SHJ196631 SRF196627:SRF196631 TBB196627:TBB196631 TKX196627:TKX196631 TUT196627:TUT196631 UEP196627:UEP196631 UOL196627:UOL196631 UYH196627:UYH196631 VID196627:VID196631 VRZ196627:VRZ196631 WBV196627:WBV196631 WLR196627:WLR196631 WVN196627:WVN196631 F262163:F262167 JB262163:JB262167 SX262163:SX262167 ACT262163:ACT262167 AMP262163:AMP262167 AWL262163:AWL262167 BGH262163:BGH262167 BQD262163:BQD262167 BZZ262163:BZZ262167 CJV262163:CJV262167 CTR262163:CTR262167 DDN262163:DDN262167 DNJ262163:DNJ262167 DXF262163:DXF262167 EHB262163:EHB262167 EQX262163:EQX262167 FAT262163:FAT262167 FKP262163:FKP262167 FUL262163:FUL262167 GEH262163:GEH262167 GOD262163:GOD262167 GXZ262163:GXZ262167 HHV262163:HHV262167 HRR262163:HRR262167 IBN262163:IBN262167 ILJ262163:ILJ262167 IVF262163:IVF262167 JFB262163:JFB262167 JOX262163:JOX262167 JYT262163:JYT262167 KIP262163:KIP262167 KSL262163:KSL262167 LCH262163:LCH262167 LMD262163:LMD262167 LVZ262163:LVZ262167 MFV262163:MFV262167 MPR262163:MPR262167 MZN262163:MZN262167 NJJ262163:NJJ262167 NTF262163:NTF262167 ODB262163:ODB262167 OMX262163:OMX262167 OWT262163:OWT262167 PGP262163:PGP262167 PQL262163:PQL262167 QAH262163:QAH262167 QKD262163:QKD262167 QTZ262163:QTZ262167 RDV262163:RDV262167 RNR262163:RNR262167 RXN262163:RXN262167 SHJ262163:SHJ262167 SRF262163:SRF262167 TBB262163:TBB262167 TKX262163:TKX262167 TUT262163:TUT262167 UEP262163:UEP262167 UOL262163:UOL262167 UYH262163:UYH262167 VID262163:VID262167 VRZ262163:VRZ262167 WBV262163:WBV262167 WLR262163:WLR262167 WVN262163:WVN262167 F327699:F327703 JB327699:JB327703 SX327699:SX327703 ACT327699:ACT327703 AMP327699:AMP327703 AWL327699:AWL327703 BGH327699:BGH327703 BQD327699:BQD327703 BZZ327699:BZZ327703 CJV327699:CJV327703 CTR327699:CTR327703 DDN327699:DDN327703 DNJ327699:DNJ327703 DXF327699:DXF327703 EHB327699:EHB327703 EQX327699:EQX327703 FAT327699:FAT327703 FKP327699:FKP327703 FUL327699:FUL327703 GEH327699:GEH327703 GOD327699:GOD327703 GXZ327699:GXZ327703 HHV327699:HHV327703 HRR327699:HRR327703 IBN327699:IBN327703 ILJ327699:ILJ327703 IVF327699:IVF327703 JFB327699:JFB327703 JOX327699:JOX327703 JYT327699:JYT327703 KIP327699:KIP327703 KSL327699:KSL327703 LCH327699:LCH327703 LMD327699:LMD327703 LVZ327699:LVZ327703 MFV327699:MFV327703 MPR327699:MPR327703 MZN327699:MZN327703 NJJ327699:NJJ327703 NTF327699:NTF327703 ODB327699:ODB327703 OMX327699:OMX327703 OWT327699:OWT327703 PGP327699:PGP327703 PQL327699:PQL327703 QAH327699:QAH327703 QKD327699:QKD327703 QTZ327699:QTZ327703 RDV327699:RDV327703 RNR327699:RNR327703 RXN327699:RXN327703 SHJ327699:SHJ327703 SRF327699:SRF327703 TBB327699:TBB327703 TKX327699:TKX327703 TUT327699:TUT327703 UEP327699:UEP327703 UOL327699:UOL327703 UYH327699:UYH327703 VID327699:VID327703 VRZ327699:VRZ327703 WBV327699:WBV327703 WLR327699:WLR327703 WVN327699:WVN327703 F393235:F393239 JB393235:JB393239 SX393235:SX393239 ACT393235:ACT393239 AMP393235:AMP393239 AWL393235:AWL393239 BGH393235:BGH393239 BQD393235:BQD393239 BZZ393235:BZZ393239 CJV393235:CJV393239 CTR393235:CTR393239 DDN393235:DDN393239 DNJ393235:DNJ393239 DXF393235:DXF393239 EHB393235:EHB393239 EQX393235:EQX393239 FAT393235:FAT393239 FKP393235:FKP393239 FUL393235:FUL393239 GEH393235:GEH393239 GOD393235:GOD393239 GXZ393235:GXZ393239 HHV393235:HHV393239 HRR393235:HRR393239 IBN393235:IBN393239 ILJ393235:ILJ393239 IVF393235:IVF393239 JFB393235:JFB393239 JOX393235:JOX393239 JYT393235:JYT393239 KIP393235:KIP393239 KSL393235:KSL393239 LCH393235:LCH393239 LMD393235:LMD393239 LVZ393235:LVZ393239 MFV393235:MFV393239 MPR393235:MPR393239 MZN393235:MZN393239 NJJ393235:NJJ393239 NTF393235:NTF393239 ODB393235:ODB393239 OMX393235:OMX393239 OWT393235:OWT393239 PGP393235:PGP393239 PQL393235:PQL393239 QAH393235:QAH393239 QKD393235:QKD393239 QTZ393235:QTZ393239 RDV393235:RDV393239 RNR393235:RNR393239 RXN393235:RXN393239 SHJ393235:SHJ393239 SRF393235:SRF393239 TBB393235:TBB393239 TKX393235:TKX393239 TUT393235:TUT393239 UEP393235:UEP393239 UOL393235:UOL393239 UYH393235:UYH393239 VID393235:VID393239 VRZ393235:VRZ393239 WBV393235:WBV393239 WLR393235:WLR393239 WVN393235:WVN393239 F458771:F458775 JB458771:JB458775 SX458771:SX458775 ACT458771:ACT458775 AMP458771:AMP458775 AWL458771:AWL458775 BGH458771:BGH458775 BQD458771:BQD458775 BZZ458771:BZZ458775 CJV458771:CJV458775 CTR458771:CTR458775 DDN458771:DDN458775 DNJ458771:DNJ458775 DXF458771:DXF458775 EHB458771:EHB458775 EQX458771:EQX458775 FAT458771:FAT458775 FKP458771:FKP458775 FUL458771:FUL458775 GEH458771:GEH458775 GOD458771:GOD458775 GXZ458771:GXZ458775 HHV458771:HHV458775 HRR458771:HRR458775 IBN458771:IBN458775 ILJ458771:ILJ458775 IVF458771:IVF458775 JFB458771:JFB458775 JOX458771:JOX458775 JYT458771:JYT458775 KIP458771:KIP458775 KSL458771:KSL458775 LCH458771:LCH458775 LMD458771:LMD458775 LVZ458771:LVZ458775 MFV458771:MFV458775 MPR458771:MPR458775 MZN458771:MZN458775 NJJ458771:NJJ458775 NTF458771:NTF458775 ODB458771:ODB458775 OMX458771:OMX458775 OWT458771:OWT458775 PGP458771:PGP458775 PQL458771:PQL458775 QAH458771:QAH458775 QKD458771:QKD458775 QTZ458771:QTZ458775 RDV458771:RDV458775 RNR458771:RNR458775 RXN458771:RXN458775 SHJ458771:SHJ458775 SRF458771:SRF458775 TBB458771:TBB458775 TKX458771:TKX458775 TUT458771:TUT458775 UEP458771:UEP458775 UOL458771:UOL458775 UYH458771:UYH458775 VID458771:VID458775 VRZ458771:VRZ458775 WBV458771:WBV458775 WLR458771:WLR458775 WVN458771:WVN458775 F524307:F524311 JB524307:JB524311 SX524307:SX524311 ACT524307:ACT524311 AMP524307:AMP524311 AWL524307:AWL524311 BGH524307:BGH524311 BQD524307:BQD524311 BZZ524307:BZZ524311 CJV524307:CJV524311 CTR524307:CTR524311 DDN524307:DDN524311 DNJ524307:DNJ524311 DXF524307:DXF524311 EHB524307:EHB524311 EQX524307:EQX524311 FAT524307:FAT524311 FKP524307:FKP524311 FUL524307:FUL524311 GEH524307:GEH524311 GOD524307:GOD524311 GXZ524307:GXZ524311 HHV524307:HHV524311 HRR524307:HRR524311 IBN524307:IBN524311 ILJ524307:ILJ524311 IVF524307:IVF524311 JFB524307:JFB524311 JOX524307:JOX524311 JYT524307:JYT524311 KIP524307:KIP524311 KSL524307:KSL524311 LCH524307:LCH524311 LMD524307:LMD524311 LVZ524307:LVZ524311 MFV524307:MFV524311 MPR524307:MPR524311 MZN524307:MZN524311 NJJ524307:NJJ524311 NTF524307:NTF524311 ODB524307:ODB524311 OMX524307:OMX524311 OWT524307:OWT524311 PGP524307:PGP524311 PQL524307:PQL524311 QAH524307:QAH524311 QKD524307:QKD524311 QTZ524307:QTZ524311 RDV524307:RDV524311 RNR524307:RNR524311 RXN524307:RXN524311 SHJ524307:SHJ524311 SRF524307:SRF524311 TBB524307:TBB524311 TKX524307:TKX524311 TUT524307:TUT524311 UEP524307:UEP524311 UOL524307:UOL524311 UYH524307:UYH524311 VID524307:VID524311 VRZ524307:VRZ524311 WBV524307:WBV524311 WLR524307:WLR524311 WVN524307:WVN524311 F589843:F589847 JB589843:JB589847 SX589843:SX589847 ACT589843:ACT589847 AMP589843:AMP589847 AWL589843:AWL589847 BGH589843:BGH589847 BQD589843:BQD589847 BZZ589843:BZZ589847 CJV589843:CJV589847 CTR589843:CTR589847 DDN589843:DDN589847 DNJ589843:DNJ589847 DXF589843:DXF589847 EHB589843:EHB589847 EQX589843:EQX589847 FAT589843:FAT589847 FKP589843:FKP589847 FUL589843:FUL589847 GEH589843:GEH589847 GOD589843:GOD589847 GXZ589843:GXZ589847 HHV589843:HHV589847 HRR589843:HRR589847 IBN589843:IBN589847 ILJ589843:ILJ589847 IVF589843:IVF589847 JFB589843:JFB589847 JOX589843:JOX589847 JYT589843:JYT589847 KIP589843:KIP589847 KSL589843:KSL589847 LCH589843:LCH589847 LMD589843:LMD589847 LVZ589843:LVZ589847 MFV589843:MFV589847 MPR589843:MPR589847 MZN589843:MZN589847 NJJ589843:NJJ589847 NTF589843:NTF589847 ODB589843:ODB589847 OMX589843:OMX589847 OWT589843:OWT589847 PGP589843:PGP589847 PQL589843:PQL589847 QAH589843:QAH589847 QKD589843:QKD589847 QTZ589843:QTZ589847 RDV589843:RDV589847 RNR589843:RNR589847 RXN589843:RXN589847 SHJ589843:SHJ589847 SRF589843:SRF589847 TBB589843:TBB589847 TKX589843:TKX589847 TUT589843:TUT589847 UEP589843:UEP589847 UOL589843:UOL589847 UYH589843:UYH589847 VID589843:VID589847 VRZ589843:VRZ589847 WBV589843:WBV589847 WLR589843:WLR589847 WVN589843:WVN589847 F655379:F655383 JB655379:JB655383 SX655379:SX655383 ACT655379:ACT655383 AMP655379:AMP655383 AWL655379:AWL655383 BGH655379:BGH655383 BQD655379:BQD655383 BZZ655379:BZZ655383 CJV655379:CJV655383 CTR655379:CTR655383 DDN655379:DDN655383 DNJ655379:DNJ655383 DXF655379:DXF655383 EHB655379:EHB655383 EQX655379:EQX655383 FAT655379:FAT655383 FKP655379:FKP655383 FUL655379:FUL655383 GEH655379:GEH655383 GOD655379:GOD655383 GXZ655379:GXZ655383 HHV655379:HHV655383 HRR655379:HRR655383 IBN655379:IBN655383 ILJ655379:ILJ655383 IVF655379:IVF655383 JFB655379:JFB655383 JOX655379:JOX655383 JYT655379:JYT655383 KIP655379:KIP655383 KSL655379:KSL655383 LCH655379:LCH655383 LMD655379:LMD655383 LVZ655379:LVZ655383 MFV655379:MFV655383 MPR655379:MPR655383 MZN655379:MZN655383 NJJ655379:NJJ655383 NTF655379:NTF655383 ODB655379:ODB655383 OMX655379:OMX655383 OWT655379:OWT655383 PGP655379:PGP655383 PQL655379:PQL655383 QAH655379:QAH655383 QKD655379:QKD655383 QTZ655379:QTZ655383 RDV655379:RDV655383 RNR655379:RNR655383 RXN655379:RXN655383 SHJ655379:SHJ655383 SRF655379:SRF655383 TBB655379:TBB655383 TKX655379:TKX655383 TUT655379:TUT655383 UEP655379:UEP655383 UOL655379:UOL655383 UYH655379:UYH655383 VID655379:VID655383 VRZ655379:VRZ655383 WBV655379:WBV655383 WLR655379:WLR655383 WVN655379:WVN655383 F720915:F720919 JB720915:JB720919 SX720915:SX720919 ACT720915:ACT720919 AMP720915:AMP720919 AWL720915:AWL720919 BGH720915:BGH720919 BQD720915:BQD720919 BZZ720915:BZZ720919 CJV720915:CJV720919 CTR720915:CTR720919 DDN720915:DDN720919 DNJ720915:DNJ720919 DXF720915:DXF720919 EHB720915:EHB720919 EQX720915:EQX720919 FAT720915:FAT720919 FKP720915:FKP720919 FUL720915:FUL720919 GEH720915:GEH720919 GOD720915:GOD720919 GXZ720915:GXZ720919 HHV720915:HHV720919 HRR720915:HRR720919 IBN720915:IBN720919 ILJ720915:ILJ720919 IVF720915:IVF720919 JFB720915:JFB720919 JOX720915:JOX720919 JYT720915:JYT720919 KIP720915:KIP720919 KSL720915:KSL720919 LCH720915:LCH720919 LMD720915:LMD720919 LVZ720915:LVZ720919 MFV720915:MFV720919 MPR720915:MPR720919 MZN720915:MZN720919 NJJ720915:NJJ720919 NTF720915:NTF720919 ODB720915:ODB720919 OMX720915:OMX720919 OWT720915:OWT720919 PGP720915:PGP720919 PQL720915:PQL720919 QAH720915:QAH720919 QKD720915:QKD720919 QTZ720915:QTZ720919 RDV720915:RDV720919 RNR720915:RNR720919 RXN720915:RXN720919 SHJ720915:SHJ720919 SRF720915:SRF720919 TBB720915:TBB720919 TKX720915:TKX720919 TUT720915:TUT720919 UEP720915:UEP720919 UOL720915:UOL720919 UYH720915:UYH720919 VID720915:VID720919 VRZ720915:VRZ720919 WBV720915:WBV720919 WLR720915:WLR720919 WVN720915:WVN720919 F786451:F786455 JB786451:JB786455 SX786451:SX786455 ACT786451:ACT786455 AMP786451:AMP786455 AWL786451:AWL786455 BGH786451:BGH786455 BQD786451:BQD786455 BZZ786451:BZZ786455 CJV786451:CJV786455 CTR786451:CTR786455 DDN786451:DDN786455 DNJ786451:DNJ786455 DXF786451:DXF786455 EHB786451:EHB786455 EQX786451:EQX786455 FAT786451:FAT786455 FKP786451:FKP786455 FUL786451:FUL786455 GEH786451:GEH786455 GOD786451:GOD786455 GXZ786451:GXZ786455 HHV786451:HHV786455 HRR786451:HRR786455 IBN786451:IBN786455 ILJ786451:ILJ786455 IVF786451:IVF786455 JFB786451:JFB786455 JOX786451:JOX786455 JYT786451:JYT786455 KIP786451:KIP786455 KSL786451:KSL786455 LCH786451:LCH786455 LMD786451:LMD786455 LVZ786451:LVZ786455 MFV786451:MFV786455 MPR786451:MPR786455 MZN786451:MZN786455 NJJ786451:NJJ786455 NTF786451:NTF786455 ODB786451:ODB786455 OMX786451:OMX786455 OWT786451:OWT786455 PGP786451:PGP786455 PQL786451:PQL786455 QAH786451:QAH786455 QKD786451:QKD786455 QTZ786451:QTZ786455 RDV786451:RDV786455 RNR786451:RNR786455 RXN786451:RXN786455 SHJ786451:SHJ786455 SRF786451:SRF786455 TBB786451:TBB786455 TKX786451:TKX786455 TUT786451:TUT786455 UEP786451:UEP786455 UOL786451:UOL786455 UYH786451:UYH786455 VID786451:VID786455 VRZ786451:VRZ786455 WBV786451:WBV786455 WLR786451:WLR786455 WVN786451:WVN786455 F851987:F851991 JB851987:JB851991 SX851987:SX851991 ACT851987:ACT851991 AMP851987:AMP851991 AWL851987:AWL851991 BGH851987:BGH851991 BQD851987:BQD851991 BZZ851987:BZZ851991 CJV851987:CJV851991 CTR851987:CTR851991 DDN851987:DDN851991 DNJ851987:DNJ851991 DXF851987:DXF851991 EHB851987:EHB851991 EQX851987:EQX851991 FAT851987:FAT851991 FKP851987:FKP851991 FUL851987:FUL851991 GEH851987:GEH851991 GOD851987:GOD851991 GXZ851987:GXZ851991 HHV851987:HHV851991 HRR851987:HRR851991 IBN851987:IBN851991 ILJ851987:ILJ851991 IVF851987:IVF851991 JFB851987:JFB851991 JOX851987:JOX851991 JYT851987:JYT851991 KIP851987:KIP851991 KSL851987:KSL851991 LCH851987:LCH851991 LMD851987:LMD851991 LVZ851987:LVZ851991 MFV851987:MFV851991 MPR851987:MPR851991 MZN851987:MZN851991 NJJ851987:NJJ851991 NTF851987:NTF851991 ODB851987:ODB851991 OMX851987:OMX851991 OWT851987:OWT851991 PGP851987:PGP851991 PQL851987:PQL851991 QAH851987:QAH851991 QKD851987:QKD851991 QTZ851987:QTZ851991 RDV851987:RDV851991 RNR851987:RNR851991 RXN851987:RXN851991 SHJ851987:SHJ851991 SRF851987:SRF851991 TBB851987:TBB851991 TKX851987:TKX851991 TUT851987:TUT851991 UEP851987:UEP851991 UOL851987:UOL851991 UYH851987:UYH851991 VID851987:VID851991 VRZ851987:VRZ851991 WBV851987:WBV851991 WLR851987:WLR851991 WVN851987:WVN851991 F917523:F917527 JB917523:JB917527 SX917523:SX917527 ACT917523:ACT917527 AMP917523:AMP917527 AWL917523:AWL917527 BGH917523:BGH917527 BQD917523:BQD917527 BZZ917523:BZZ917527 CJV917523:CJV917527 CTR917523:CTR917527 DDN917523:DDN917527 DNJ917523:DNJ917527 DXF917523:DXF917527 EHB917523:EHB917527 EQX917523:EQX917527 FAT917523:FAT917527 FKP917523:FKP917527 FUL917523:FUL917527 GEH917523:GEH917527 GOD917523:GOD917527 GXZ917523:GXZ917527 HHV917523:HHV917527 HRR917523:HRR917527 IBN917523:IBN917527 ILJ917523:ILJ917527 IVF917523:IVF917527 JFB917523:JFB917527 JOX917523:JOX917527 JYT917523:JYT917527 KIP917523:KIP917527 KSL917523:KSL917527 LCH917523:LCH917527 LMD917523:LMD917527 LVZ917523:LVZ917527 MFV917523:MFV917527 MPR917523:MPR917527 MZN917523:MZN917527 NJJ917523:NJJ917527 NTF917523:NTF917527 ODB917523:ODB917527 OMX917523:OMX917527 OWT917523:OWT917527 PGP917523:PGP917527 PQL917523:PQL917527 QAH917523:QAH917527 QKD917523:QKD917527 QTZ917523:QTZ917527 RDV917523:RDV917527 RNR917523:RNR917527 RXN917523:RXN917527 SHJ917523:SHJ917527 SRF917523:SRF917527 TBB917523:TBB917527 TKX917523:TKX917527 TUT917523:TUT917527 UEP917523:UEP917527 UOL917523:UOL917527 UYH917523:UYH917527 VID917523:VID917527 VRZ917523:VRZ917527 WBV917523:WBV917527 WLR917523:WLR917527 WVN917523:WVN917527 F983059:F983063 JB983059:JB983063 SX983059:SX983063 ACT983059:ACT983063 AMP983059:AMP983063 AWL983059:AWL983063 BGH983059:BGH983063 BQD983059:BQD983063 BZZ983059:BZZ983063 CJV983059:CJV983063 CTR983059:CTR983063 DDN983059:DDN983063 DNJ983059:DNJ983063 DXF983059:DXF983063 EHB983059:EHB983063 EQX983059:EQX983063 FAT983059:FAT983063 FKP983059:FKP983063 FUL983059:FUL983063 GEH983059:GEH983063 GOD983059:GOD983063 GXZ983059:GXZ983063 HHV983059:HHV983063 HRR983059:HRR983063 IBN983059:IBN983063 ILJ983059:ILJ983063 IVF983059:IVF983063 JFB983059:JFB983063 JOX983059:JOX983063 JYT983059:JYT983063 KIP983059:KIP983063 KSL983059:KSL983063 LCH983059:LCH983063 LMD983059:LMD983063 LVZ983059:LVZ983063 MFV983059:MFV983063 MPR983059:MPR983063 MZN983059:MZN983063 NJJ983059:NJJ983063 NTF983059:NTF983063 ODB983059:ODB983063 OMX983059:OMX983063 OWT983059:OWT983063 PGP983059:PGP983063 PQL983059:PQL983063 QAH983059:QAH983063 QKD983059:QKD983063 QTZ983059:QTZ983063 RDV983059:RDV983063 RNR983059:RNR983063 RXN983059:RXN983063 SHJ983059:SHJ983063 SRF983059:SRF983063 TBB983059:TBB983063 TKX983059:TKX983063 TUT983059:TUT983063 UEP983059:UEP983063 UOL983059:UOL983063 UYH983059:UYH983063 VID983059:VID983063 VRZ983059:VRZ983063 WBV983059:WBV983063 WLR983059:WLR983063 WVN983059:WVN983063 H16:H17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H65546:I65546 JD65546:JE65546 SZ65546:TA65546 ACV65546:ACW65546 AMR65546:AMS65546 AWN65546:AWO65546 BGJ65546:BGK65546 BQF65546:BQG65546 CAB65546:CAC65546 CJX65546:CJY65546 CTT65546:CTU65546 DDP65546:DDQ65546 DNL65546:DNM65546 DXH65546:DXI65546 EHD65546:EHE65546 EQZ65546:ERA65546 FAV65546:FAW65546 FKR65546:FKS65546 FUN65546:FUO65546 GEJ65546:GEK65546 GOF65546:GOG65546 GYB65546:GYC65546 HHX65546:HHY65546 HRT65546:HRU65546 IBP65546:IBQ65546 ILL65546:ILM65546 IVH65546:IVI65546 JFD65546:JFE65546 JOZ65546:JPA65546 JYV65546:JYW65546 KIR65546:KIS65546 KSN65546:KSO65546 LCJ65546:LCK65546 LMF65546:LMG65546 LWB65546:LWC65546 MFX65546:MFY65546 MPT65546:MPU65546 MZP65546:MZQ65546 NJL65546:NJM65546 NTH65546:NTI65546 ODD65546:ODE65546 OMZ65546:ONA65546 OWV65546:OWW65546 PGR65546:PGS65546 PQN65546:PQO65546 QAJ65546:QAK65546 QKF65546:QKG65546 QUB65546:QUC65546 RDX65546:RDY65546 RNT65546:RNU65546 RXP65546:RXQ65546 SHL65546:SHM65546 SRH65546:SRI65546 TBD65546:TBE65546 TKZ65546:TLA65546 TUV65546:TUW65546 UER65546:UES65546 UON65546:UOO65546 UYJ65546:UYK65546 VIF65546:VIG65546 VSB65546:VSC65546 WBX65546:WBY65546 WLT65546:WLU65546 WVP65546:WVQ65546 H131082:I131082 JD131082:JE131082 SZ131082:TA131082 ACV131082:ACW131082 AMR131082:AMS131082 AWN131082:AWO131082 BGJ131082:BGK131082 BQF131082:BQG131082 CAB131082:CAC131082 CJX131082:CJY131082 CTT131082:CTU131082 DDP131082:DDQ131082 DNL131082:DNM131082 DXH131082:DXI131082 EHD131082:EHE131082 EQZ131082:ERA131082 FAV131082:FAW131082 FKR131082:FKS131082 FUN131082:FUO131082 GEJ131082:GEK131082 GOF131082:GOG131082 GYB131082:GYC131082 HHX131082:HHY131082 HRT131082:HRU131082 IBP131082:IBQ131082 ILL131082:ILM131082 IVH131082:IVI131082 JFD131082:JFE131082 JOZ131082:JPA131082 JYV131082:JYW131082 KIR131082:KIS131082 KSN131082:KSO131082 LCJ131082:LCK131082 LMF131082:LMG131082 LWB131082:LWC131082 MFX131082:MFY131082 MPT131082:MPU131082 MZP131082:MZQ131082 NJL131082:NJM131082 NTH131082:NTI131082 ODD131082:ODE131082 OMZ131082:ONA131082 OWV131082:OWW131082 PGR131082:PGS131082 PQN131082:PQO131082 QAJ131082:QAK131082 QKF131082:QKG131082 QUB131082:QUC131082 RDX131082:RDY131082 RNT131082:RNU131082 RXP131082:RXQ131082 SHL131082:SHM131082 SRH131082:SRI131082 TBD131082:TBE131082 TKZ131082:TLA131082 TUV131082:TUW131082 UER131082:UES131082 UON131082:UOO131082 UYJ131082:UYK131082 VIF131082:VIG131082 VSB131082:VSC131082 WBX131082:WBY131082 WLT131082:WLU131082 WVP131082:WVQ131082 H196618:I196618 JD196618:JE196618 SZ196618:TA196618 ACV196618:ACW196618 AMR196618:AMS196618 AWN196618:AWO196618 BGJ196618:BGK196618 BQF196618:BQG196618 CAB196618:CAC196618 CJX196618:CJY196618 CTT196618:CTU196618 DDP196618:DDQ196618 DNL196618:DNM196618 DXH196618:DXI196618 EHD196618:EHE196618 EQZ196618:ERA196618 FAV196618:FAW196618 FKR196618:FKS196618 FUN196618:FUO196618 GEJ196618:GEK196618 GOF196618:GOG196618 GYB196618:GYC196618 HHX196618:HHY196618 HRT196618:HRU196618 IBP196618:IBQ196618 ILL196618:ILM196618 IVH196618:IVI196618 JFD196618:JFE196618 JOZ196618:JPA196618 JYV196618:JYW196618 KIR196618:KIS196618 KSN196618:KSO196618 LCJ196618:LCK196618 LMF196618:LMG196618 LWB196618:LWC196618 MFX196618:MFY196618 MPT196618:MPU196618 MZP196618:MZQ196618 NJL196618:NJM196618 NTH196618:NTI196618 ODD196618:ODE196618 OMZ196618:ONA196618 OWV196618:OWW196618 PGR196618:PGS196618 PQN196618:PQO196618 QAJ196618:QAK196618 QKF196618:QKG196618 QUB196618:QUC196618 RDX196618:RDY196618 RNT196618:RNU196618 RXP196618:RXQ196618 SHL196618:SHM196618 SRH196618:SRI196618 TBD196618:TBE196618 TKZ196618:TLA196618 TUV196618:TUW196618 UER196618:UES196618 UON196618:UOO196618 UYJ196618:UYK196618 VIF196618:VIG196618 VSB196618:VSC196618 WBX196618:WBY196618 WLT196618:WLU196618 WVP196618:WVQ196618 H262154:I262154 JD262154:JE262154 SZ262154:TA262154 ACV262154:ACW262154 AMR262154:AMS262154 AWN262154:AWO262154 BGJ262154:BGK262154 BQF262154:BQG262154 CAB262154:CAC262154 CJX262154:CJY262154 CTT262154:CTU262154 DDP262154:DDQ262154 DNL262154:DNM262154 DXH262154:DXI262154 EHD262154:EHE262154 EQZ262154:ERA262154 FAV262154:FAW262154 FKR262154:FKS262154 FUN262154:FUO262154 GEJ262154:GEK262154 GOF262154:GOG262154 GYB262154:GYC262154 HHX262154:HHY262154 HRT262154:HRU262154 IBP262154:IBQ262154 ILL262154:ILM262154 IVH262154:IVI262154 JFD262154:JFE262154 JOZ262154:JPA262154 JYV262154:JYW262154 KIR262154:KIS262154 KSN262154:KSO262154 LCJ262154:LCK262154 LMF262154:LMG262154 LWB262154:LWC262154 MFX262154:MFY262154 MPT262154:MPU262154 MZP262154:MZQ262154 NJL262154:NJM262154 NTH262154:NTI262154 ODD262154:ODE262154 OMZ262154:ONA262154 OWV262154:OWW262154 PGR262154:PGS262154 PQN262154:PQO262154 QAJ262154:QAK262154 QKF262154:QKG262154 QUB262154:QUC262154 RDX262154:RDY262154 RNT262154:RNU262154 RXP262154:RXQ262154 SHL262154:SHM262154 SRH262154:SRI262154 TBD262154:TBE262154 TKZ262154:TLA262154 TUV262154:TUW262154 UER262154:UES262154 UON262154:UOO262154 UYJ262154:UYK262154 VIF262154:VIG262154 VSB262154:VSC262154 WBX262154:WBY262154 WLT262154:WLU262154 WVP262154:WVQ262154 H327690:I327690 JD327690:JE327690 SZ327690:TA327690 ACV327690:ACW327690 AMR327690:AMS327690 AWN327690:AWO327690 BGJ327690:BGK327690 BQF327690:BQG327690 CAB327690:CAC327690 CJX327690:CJY327690 CTT327690:CTU327690 DDP327690:DDQ327690 DNL327690:DNM327690 DXH327690:DXI327690 EHD327690:EHE327690 EQZ327690:ERA327690 FAV327690:FAW327690 FKR327690:FKS327690 FUN327690:FUO327690 GEJ327690:GEK327690 GOF327690:GOG327690 GYB327690:GYC327690 HHX327690:HHY327690 HRT327690:HRU327690 IBP327690:IBQ327690 ILL327690:ILM327690 IVH327690:IVI327690 JFD327690:JFE327690 JOZ327690:JPA327690 JYV327690:JYW327690 KIR327690:KIS327690 KSN327690:KSO327690 LCJ327690:LCK327690 LMF327690:LMG327690 LWB327690:LWC327690 MFX327690:MFY327690 MPT327690:MPU327690 MZP327690:MZQ327690 NJL327690:NJM327690 NTH327690:NTI327690 ODD327690:ODE327690 OMZ327690:ONA327690 OWV327690:OWW327690 PGR327690:PGS327690 PQN327690:PQO327690 QAJ327690:QAK327690 QKF327690:QKG327690 QUB327690:QUC327690 RDX327690:RDY327690 RNT327690:RNU327690 RXP327690:RXQ327690 SHL327690:SHM327690 SRH327690:SRI327690 TBD327690:TBE327690 TKZ327690:TLA327690 TUV327690:TUW327690 UER327690:UES327690 UON327690:UOO327690 UYJ327690:UYK327690 VIF327690:VIG327690 VSB327690:VSC327690 WBX327690:WBY327690 WLT327690:WLU327690 WVP327690:WVQ327690 H393226:I393226 JD393226:JE393226 SZ393226:TA393226 ACV393226:ACW393226 AMR393226:AMS393226 AWN393226:AWO393226 BGJ393226:BGK393226 BQF393226:BQG393226 CAB393226:CAC393226 CJX393226:CJY393226 CTT393226:CTU393226 DDP393226:DDQ393226 DNL393226:DNM393226 DXH393226:DXI393226 EHD393226:EHE393226 EQZ393226:ERA393226 FAV393226:FAW393226 FKR393226:FKS393226 FUN393226:FUO393226 GEJ393226:GEK393226 GOF393226:GOG393226 GYB393226:GYC393226 HHX393226:HHY393226 HRT393226:HRU393226 IBP393226:IBQ393226 ILL393226:ILM393226 IVH393226:IVI393226 JFD393226:JFE393226 JOZ393226:JPA393226 JYV393226:JYW393226 KIR393226:KIS393226 KSN393226:KSO393226 LCJ393226:LCK393226 LMF393226:LMG393226 LWB393226:LWC393226 MFX393226:MFY393226 MPT393226:MPU393226 MZP393226:MZQ393226 NJL393226:NJM393226 NTH393226:NTI393226 ODD393226:ODE393226 OMZ393226:ONA393226 OWV393226:OWW393226 PGR393226:PGS393226 PQN393226:PQO393226 QAJ393226:QAK393226 QKF393226:QKG393226 QUB393226:QUC393226 RDX393226:RDY393226 RNT393226:RNU393226 RXP393226:RXQ393226 SHL393226:SHM393226 SRH393226:SRI393226 TBD393226:TBE393226 TKZ393226:TLA393226 TUV393226:TUW393226 UER393226:UES393226 UON393226:UOO393226 UYJ393226:UYK393226 VIF393226:VIG393226 VSB393226:VSC393226 WBX393226:WBY393226 WLT393226:WLU393226 WVP393226:WVQ393226 H458762:I458762 JD458762:JE458762 SZ458762:TA458762 ACV458762:ACW458762 AMR458762:AMS458762 AWN458762:AWO458762 BGJ458762:BGK458762 BQF458762:BQG458762 CAB458762:CAC458762 CJX458762:CJY458762 CTT458762:CTU458762 DDP458762:DDQ458762 DNL458762:DNM458762 DXH458762:DXI458762 EHD458762:EHE458762 EQZ458762:ERA458762 FAV458762:FAW458762 FKR458762:FKS458762 FUN458762:FUO458762 GEJ458762:GEK458762 GOF458762:GOG458762 GYB458762:GYC458762 HHX458762:HHY458762 HRT458762:HRU458762 IBP458762:IBQ458762 ILL458762:ILM458762 IVH458762:IVI458762 JFD458762:JFE458762 JOZ458762:JPA458762 JYV458762:JYW458762 KIR458762:KIS458762 KSN458762:KSO458762 LCJ458762:LCK458762 LMF458762:LMG458762 LWB458762:LWC458762 MFX458762:MFY458762 MPT458762:MPU458762 MZP458762:MZQ458762 NJL458762:NJM458762 NTH458762:NTI458762 ODD458762:ODE458762 OMZ458762:ONA458762 OWV458762:OWW458762 PGR458762:PGS458762 PQN458762:PQO458762 QAJ458762:QAK458762 QKF458762:QKG458762 QUB458762:QUC458762 RDX458762:RDY458762 RNT458762:RNU458762 RXP458762:RXQ458762 SHL458762:SHM458762 SRH458762:SRI458762 TBD458762:TBE458762 TKZ458762:TLA458762 TUV458762:TUW458762 UER458762:UES458762 UON458762:UOO458762 UYJ458762:UYK458762 VIF458762:VIG458762 VSB458762:VSC458762 WBX458762:WBY458762 WLT458762:WLU458762 WVP458762:WVQ458762 H524298:I524298 JD524298:JE524298 SZ524298:TA524298 ACV524298:ACW524298 AMR524298:AMS524298 AWN524298:AWO524298 BGJ524298:BGK524298 BQF524298:BQG524298 CAB524298:CAC524298 CJX524298:CJY524298 CTT524298:CTU524298 DDP524298:DDQ524298 DNL524298:DNM524298 DXH524298:DXI524298 EHD524298:EHE524298 EQZ524298:ERA524298 FAV524298:FAW524298 FKR524298:FKS524298 FUN524298:FUO524298 GEJ524298:GEK524298 GOF524298:GOG524298 GYB524298:GYC524298 HHX524298:HHY524298 HRT524298:HRU524298 IBP524298:IBQ524298 ILL524298:ILM524298 IVH524298:IVI524298 JFD524298:JFE524298 JOZ524298:JPA524298 JYV524298:JYW524298 KIR524298:KIS524298 KSN524298:KSO524298 LCJ524298:LCK524298 LMF524298:LMG524298 LWB524298:LWC524298 MFX524298:MFY524298 MPT524298:MPU524298 MZP524298:MZQ524298 NJL524298:NJM524298 NTH524298:NTI524298 ODD524298:ODE524298 OMZ524298:ONA524298 OWV524298:OWW524298 PGR524298:PGS524298 PQN524298:PQO524298 QAJ524298:QAK524298 QKF524298:QKG524298 QUB524298:QUC524298 RDX524298:RDY524298 RNT524298:RNU524298 RXP524298:RXQ524298 SHL524298:SHM524298 SRH524298:SRI524298 TBD524298:TBE524298 TKZ524298:TLA524298 TUV524298:TUW524298 UER524298:UES524298 UON524298:UOO524298 UYJ524298:UYK524298 VIF524298:VIG524298 VSB524298:VSC524298 WBX524298:WBY524298 WLT524298:WLU524298 WVP524298:WVQ524298 H589834:I589834 JD589834:JE589834 SZ589834:TA589834 ACV589834:ACW589834 AMR589834:AMS589834 AWN589834:AWO589834 BGJ589834:BGK589834 BQF589834:BQG589834 CAB589834:CAC589834 CJX589834:CJY589834 CTT589834:CTU589834 DDP589834:DDQ589834 DNL589834:DNM589834 DXH589834:DXI589834 EHD589834:EHE589834 EQZ589834:ERA589834 FAV589834:FAW589834 FKR589834:FKS589834 FUN589834:FUO589834 GEJ589834:GEK589834 GOF589834:GOG589834 GYB589834:GYC589834 HHX589834:HHY589834 HRT589834:HRU589834 IBP589834:IBQ589834 ILL589834:ILM589834 IVH589834:IVI589834 JFD589834:JFE589834 JOZ589834:JPA589834 JYV589834:JYW589834 KIR589834:KIS589834 KSN589834:KSO589834 LCJ589834:LCK589834 LMF589834:LMG589834 LWB589834:LWC589834 MFX589834:MFY589834 MPT589834:MPU589834 MZP589834:MZQ589834 NJL589834:NJM589834 NTH589834:NTI589834 ODD589834:ODE589834 OMZ589834:ONA589834 OWV589834:OWW589834 PGR589834:PGS589834 PQN589834:PQO589834 QAJ589834:QAK589834 QKF589834:QKG589834 QUB589834:QUC589834 RDX589834:RDY589834 RNT589834:RNU589834 RXP589834:RXQ589834 SHL589834:SHM589834 SRH589834:SRI589834 TBD589834:TBE589834 TKZ589834:TLA589834 TUV589834:TUW589834 UER589834:UES589834 UON589834:UOO589834 UYJ589834:UYK589834 VIF589834:VIG589834 VSB589834:VSC589834 WBX589834:WBY589834 WLT589834:WLU589834 WVP589834:WVQ589834 H655370:I655370 JD655370:JE655370 SZ655370:TA655370 ACV655370:ACW655370 AMR655370:AMS655370 AWN655370:AWO655370 BGJ655370:BGK655370 BQF655370:BQG655370 CAB655370:CAC655370 CJX655370:CJY655370 CTT655370:CTU655370 DDP655370:DDQ655370 DNL655370:DNM655370 DXH655370:DXI655370 EHD655370:EHE655370 EQZ655370:ERA655370 FAV655370:FAW655370 FKR655370:FKS655370 FUN655370:FUO655370 GEJ655370:GEK655370 GOF655370:GOG655370 GYB655370:GYC655370 HHX655370:HHY655370 HRT655370:HRU655370 IBP655370:IBQ655370 ILL655370:ILM655370 IVH655370:IVI655370 JFD655370:JFE655370 JOZ655370:JPA655370 JYV655370:JYW655370 KIR655370:KIS655370 KSN655370:KSO655370 LCJ655370:LCK655370 LMF655370:LMG655370 LWB655370:LWC655370 MFX655370:MFY655370 MPT655370:MPU655370 MZP655370:MZQ655370 NJL655370:NJM655370 NTH655370:NTI655370 ODD655370:ODE655370 OMZ655370:ONA655370 OWV655370:OWW655370 PGR655370:PGS655370 PQN655370:PQO655370 QAJ655370:QAK655370 QKF655370:QKG655370 QUB655370:QUC655370 RDX655370:RDY655370 RNT655370:RNU655370 RXP655370:RXQ655370 SHL655370:SHM655370 SRH655370:SRI655370 TBD655370:TBE655370 TKZ655370:TLA655370 TUV655370:TUW655370 UER655370:UES655370 UON655370:UOO655370 UYJ655370:UYK655370 VIF655370:VIG655370 VSB655370:VSC655370 WBX655370:WBY655370 WLT655370:WLU655370 WVP655370:WVQ655370 H720906:I720906 JD720906:JE720906 SZ720906:TA720906 ACV720906:ACW720906 AMR720906:AMS720906 AWN720906:AWO720906 BGJ720906:BGK720906 BQF720906:BQG720906 CAB720906:CAC720906 CJX720906:CJY720906 CTT720906:CTU720906 DDP720906:DDQ720906 DNL720906:DNM720906 DXH720906:DXI720906 EHD720906:EHE720906 EQZ720906:ERA720906 FAV720906:FAW720906 FKR720906:FKS720906 FUN720906:FUO720906 GEJ720906:GEK720906 GOF720906:GOG720906 GYB720906:GYC720906 HHX720906:HHY720906 HRT720906:HRU720906 IBP720906:IBQ720906 ILL720906:ILM720906 IVH720906:IVI720906 JFD720906:JFE720906 JOZ720906:JPA720906 JYV720906:JYW720906 KIR720906:KIS720906 KSN720906:KSO720906 LCJ720906:LCK720906 LMF720906:LMG720906 LWB720906:LWC720906 MFX720906:MFY720906 MPT720906:MPU720906 MZP720906:MZQ720906 NJL720906:NJM720906 NTH720906:NTI720906 ODD720906:ODE720906 OMZ720906:ONA720906 OWV720906:OWW720906 PGR720906:PGS720906 PQN720906:PQO720906 QAJ720906:QAK720906 QKF720906:QKG720906 QUB720906:QUC720906 RDX720906:RDY720906 RNT720906:RNU720906 RXP720906:RXQ720906 SHL720906:SHM720906 SRH720906:SRI720906 TBD720906:TBE720906 TKZ720906:TLA720906 TUV720906:TUW720906 UER720906:UES720906 UON720906:UOO720906 UYJ720906:UYK720906 VIF720906:VIG720906 VSB720906:VSC720906 WBX720906:WBY720906 WLT720906:WLU720906 WVP720906:WVQ720906 H786442:I786442 JD786442:JE786442 SZ786442:TA786442 ACV786442:ACW786442 AMR786442:AMS786442 AWN786442:AWO786442 BGJ786442:BGK786442 BQF786442:BQG786442 CAB786442:CAC786442 CJX786442:CJY786442 CTT786442:CTU786442 DDP786442:DDQ786442 DNL786442:DNM786442 DXH786442:DXI786442 EHD786442:EHE786442 EQZ786442:ERA786442 FAV786442:FAW786442 FKR786442:FKS786442 FUN786442:FUO786442 GEJ786442:GEK786442 GOF786442:GOG786442 GYB786442:GYC786442 HHX786442:HHY786442 HRT786442:HRU786442 IBP786442:IBQ786442 ILL786442:ILM786442 IVH786442:IVI786442 JFD786442:JFE786442 JOZ786442:JPA786442 JYV786442:JYW786442 KIR786442:KIS786442 KSN786442:KSO786442 LCJ786442:LCK786442 LMF786442:LMG786442 LWB786442:LWC786442 MFX786442:MFY786442 MPT786442:MPU786442 MZP786442:MZQ786442 NJL786442:NJM786442 NTH786442:NTI786442 ODD786442:ODE786442 OMZ786442:ONA786442 OWV786442:OWW786442 PGR786442:PGS786442 PQN786442:PQO786442 QAJ786442:QAK786442 QKF786442:QKG786442 QUB786442:QUC786442 RDX786442:RDY786442 RNT786442:RNU786442 RXP786442:RXQ786442 SHL786442:SHM786442 SRH786442:SRI786442 TBD786442:TBE786442 TKZ786442:TLA786442 TUV786442:TUW786442 UER786442:UES786442 UON786442:UOO786442 UYJ786442:UYK786442 VIF786442:VIG786442 VSB786442:VSC786442 WBX786442:WBY786442 WLT786442:WLU786442 WVP786442:WVQ786442 H851978:I851978 JD851978:JE851978 SZ851978:TA851978 ACV851978:ACW851978 AMR851978:AMS851978 AWN851978:AWO851978 BGJ851978:BGK851978 BQF851978:BQG851978 CAB851978:CAC851978 CJX851978:CJY851978 CTT851978:CTU851978 DDP851978:DDQ851978 DNL851978:DNM851978 DXH851978:DXI851978 EHD851978:EHE851978 EQZ851978:ERA851978 FAV851978:FAW851978 FKR851978:FKS851978 FUN851978:FUO851978 GEJ851978:GEK851978 GOF851978:GOG851978 GYB851978:GYC851978 HHX851978:HHY851978 HRT851978:HRU851978 IBP851978:IBQ851978 ILL851978:ILM851978 IVH851978:IVI851978 JFD851978:JFE851978 JOZ851978:JPA851978 JYV851978:JYW851978 KIR851978:KIS851978 KSN851978:KSO851978 LCJ851978:LCK851978 LMF851978:LMG851978 LWB851978:LWC851978 MFX851978:MFY851978 MPT851978:MPU851978 MZP851978:MZQ851978 NJL851978:NJM851978 NTH851978:NTI851978 ODD851978:ODE851978 OMZ851978:ONA851978 OWV851978:OWW851978 PGR851978:PGS851978 PQN851978:PQO851978 QAJ851978:QAK851978 QKF851978:QKG851978 QUB851978:QUC851978 RDX851978:RDY851978 RNT851978:RNU851978 RXP851978:RXQ851978 SHL851978:SHM851978 SRH851978:SRI851978 TBD851978:TBE851978 TKZ851978:TLA851978 TUV851978:TUW851978 UER851978:UES851978 UON851978:UOO851978 UYJ851978:UYK851978 VIF851978:VIG851978 VSB851978:VSC851978 WBX851978:WBY851978 WLT851978:WLU851978 WVP851978:WVQ851978 H917514:I917514 JD917514:JE917514 SZ917514:TA917514 ACV917514:ACW917514 AMR917514:AMS917514 AWN917514:AWO917514 BGJ917514:BGK917514 BQF917514:BQG917514 CAB917514:CAC917514 CJX917514:CJY917514 CTT917514:CTU917514 DDP917514:DDQ917514 DNL917514:DNM917514 DXH917514:DXI917514 EHD917514:EHE917514 EQZ917514:ERA917514 FAV917514:FAW917514 FKR917514:FKS917514 FUN917514:FUO917514 GEJ917514:GEK917514 GOF917514:GOG917514 GYB917514:GYC917514 HHX917514:HHY917514 HRT917514:HRU917514 IBP917514:IBQ917514 ILL917514:ILM917514 IVH917514:IVI917514 JFD917514:JFE917514 JOZ917514:JPA917514 JYV917514:JYW917514 KIR917514:KIS917514 KSN917514:KSO917514 LCJ917514:LCK917514 LMF917514:LMG917514 LWB917514:LWC917514 MFX917514:MFY917514 MPT917514:MPU917514 MZP917514:MZQ917514 NJL917514:NJM917514 NTH917514:NTI917514 ODD917514:ODE917514 OMZ917514:ONA917514 OWV917514:OWW917514 PGR917514:PGS917514 PQN917514:PQO917514 QAJ917514:QAK917514 QKF917514:QKG917514 QUB917514:QUC917514 RDX917514:RDY917514 RNT917514:RNU917514 RXP917514:RXQ917514 SHL917514:SHM917514 SRH917514:SRI917514 TBD917514:TBE917514 TKZ917514:TLA917514 TUV917514:TUW917514 UER917514:UES917514 UON917514:UOO917514 UYJ917514:UYK917514 VIF917514:VIG917514 VSB917514:VSC917514 WBX917514:WBY917514 WLT917514:WLU917514 WVP917514:WVQ917514 H983050:I983050 JD983050:JE983050 SZ983050:TA983050 ACV983050:ACW983050 AMR983050:AMS983050 AWN983050:AWO983050 BGJ983050:BGK983050 BQF983050:BQG983050 CAB983050:CAC983050 CJX983050:CJY983050 CTT983050:CTU983050 DDP983050:DDQ983050 DNL983050:DNM983050 DXH983050:DXI983050 EHD983050:EHE983050 EQZ983050:ERA983050 FAV983050:FAW983050 FKR983050:FKS983050 FUN983050:FUO983050 GEJ983050:GEK983050 GOF983050:GOG983050 GYB983050:GYC983050 HHX983050:HHY983050 HRT983050:HRU983050 IBP983050:IBQ983050 ILL983050:ILM983050 IVH983050:IVI983050 JFD983050:JFE983050 JOZ983050:JPA983050 JYV983050:JYW983050 KIR983050:KIS983050 KSN983050:KSO983050 LCJ983050:LCK983050 LMF983050:LMG983050 LWB983050:LWC983050 MFX983050:MFY983050 MPT983050:MPU983050 MZP983050:MZQ983050 NJL983050:NJM983050 NTH983050:NTI983050 ODD983050:ODE983050 OMZ983050:ONA983050 OWV983050:OWW983050 PGR983050:PGS983050 PQN983050:PQO983050 QAJ983050:QAK983050 QKF983050:QKG983050 QUB983050:QUC983050 RDX983050:RDY983050 RNT983050:RNU983050 RXP983050:RXQ983050 SHL983050:SHM983050 SRH983050:SRI983050 TBD983050:TBE983050 TKZ983050:TLA983050 TUV983050:TUW983050 UER983050:UES983050 UON983050:UOO983050 UYJ983050:UYK983050 VIF983050:VIG983050 VSB983050:VSC983050 WBX983050:WBY983050 WLT983050:WLU983050 WVP983050:WVQ983050 H18:J18 JD21:JF21 SZ21:TB21 ACV21:ACX21 AMR21:AMT21 AWN21:AWP21 BGJ21:BGL21 BQF21:BQH21 CAB21:CAD21 CJX21:CJZ21 CTT21:CTV21 DDP21:DDR21 DNL21:DNN21 DXH21:DXJ21 EHD21:EHF21 EQZ21:ERB21 FAV21:FAX21 FKR21:FKT21 FUN21:FUP21 GEJ21:GEL21 GOF21:GOH21 GYB21:GYD21 HHX21:HHZ21 HRT21:HRV21 IBP21:IBR21 ILL21:ILN21 IVH21:IVJ21 JFD21:JFF21 JOZ21:JPB21 JYV21:JYX21 KIR21:KIT21 KSN21:KSP21 LCJ21:LCL21 LMF21:LMH21 LWB21:LWD21 MFX21:MFZ21 MPT21:MPV21 MZP21:MZR21 NJL21:NJN21 NTH21:NTJ21 ODD21:ODF21 OMZ21:ONB21 OWV21:OWX21 PGR21:PGT21 PQN21:PQP21 QAJ21:QAL21 QKF21:QKH21 QUB21:QUD21 RDX21:RDZ21 RNT21:RNV21 RXP21:RXR21 SHL21:SHN21 SRH21:SRJ21 TBD21:TBF21 TKZ21:TLB21 TUV21:TUX21 UER21:UET21 UON21:UOP21 UYJ21:UYL21 VIF21:VIH21 VSB21:VSD21 WBX21:WBZ21 WLT21:WLV21 WVP21:WVR21 H65545:J65545 JD65545:JF65545 SZ65545:TB65545 ACV65545:ACX65545 AMR65545:AMT65545 AWN65545:AWP65545 BGJ65545:BGL65545 BQF65545:BQH65545 CAB65545:CAD65545 CJX65545:CJZ65545 CTT65545:CTV65545 DDP65545:DDR65545 DNL65545:DNN65545 DXH65545:DXJ65545 EHD65545:EHF65545 EQZ65545:ERB65545 FAV65545:FAX65545 FKR65545:FKT65545 FUN65545:FUP65545 GEJ65545:GEL65545 GOF65545:GOH65545 GYB65545:GYD65545 HHX65545:HHZ65545 HRT65545:HRV65545 IBP65545:IBR65545 ILL65545:ILN65545 IVH65545:IVJ65545 JFD65545:JFF65545 JOZ65545:JPB65545 JYV65545:JYX65545 KIR65545:KIT65545 KSN65545:KSP65545 LCJ65545:LCL65545 LMF65545:LMH65545 LWB65545:LWD65545 MFX65545:MFZ65545 MPT65545:MPV65545 MZP65545:MZR65545 NJL65545:NJN65545 NTH65545:NTJ65545 ODD65545:ODF65545 OMZ65545:ONB65545 OWV65545:OWX65545 PGR65545:PGT65545 PQN65545:PQP65545 QAJ65545:QAL65545 QKF65545:QKH65545 QUB65545:QUD65545 RDX65545:RDZ65545 RNT65545:RNV65545 RXP65545:RXR65545 SHL65545:SHN65545 SRH65545:SRJ65545 TBD65545:TBF65545 TKZ65545:TLB65545 TUV65545:TUX65545 UER65545:UET65545 UON65545:UOP65545 UYJ65545:UYL65545 VIF65545:VIH65545 VSB65545:VSD65545 WBX65545:WBZ65545 WLT65545:WLV65545 WVP65545:WVR65545 H131081:J131081 JD131081:JF131081 SZ131081:TB131081 ACV131081:ACX131081 AMR131081:AMT131081 AWN131081:AWP131081 BGJ131081:BGL131081 BQF131081:BQH131081 CAB131081:CAD131081 CJX131081:CJZ131081 CTT131081:CTV131081 DDP131081:DDR131081 DNL131081:DNN131081 DXH131081:DXJ131081 EHD131081:EHF131081 EQZ131081:ERB131081 FAV131081:FAX131081 FKR131081:FKT131081 FUN131081:FUP131081 GEJ131081:GEL131081 GOF131081:GOH131081 GYB131081:GYD131081 HHX131081:HHZ131081 HRT131081:HRV131081 IBP131081:IBR131081 ILL131081:ILN131081 IVH131081:IVJ131081 JFD131081:JFF131081 JOZ131081:JPB131081 JYV131081:JYX131081 KIR131081:KIT131081 KSN131081:KSP131081 LCJ131081:LCL131081 LMF131081:LMH131081 LWB131081:LWD131081 MFX131081:MFZ131081 MPT131081:MPV131081 MZP131081:MZR131081 NJL131081:NJN131081 NTH131081:NTJ131081 ODD131081:ODF131081 OMZ131081:ONB131081 OWV131081:OWX131081 PGR131081:PGT131081 PQN131081:PQP131081 QAJ131081:QAL131081 QKF131081:QKH131081 QUB131081:QUD131081 RDX131081:RDZ131081 RNT131081:RNV131081 RXP131081:RXR131081 SHL131081:SHN131081 SRH131081:SRJ131081 TBD131081:TBF131081 TKZ131081:TLB131081 TUV131081:TUX131081 UER131081:UET131081 UON131081:UOP131081 UYJ131081:UYL131081 VIF131081:VIH131081 VSB131081:VSD131081 WBX131081:WBZ131081 WLT131081:WLV131081 WVP131081:WVR131081 H196617:J196617 JD196617:JF196617 SZ196617:TB196617 ACV196617:ACX196617 AMR196617:AMT196617 AWN196617:AWP196617 BGJ196617:BGL196617 BQF196617:BQH196617 CAB196617:CAD196617 CJX196617:CJZ196617 CTT196617:CTV196617 DDP196617:DDR196617 DNL196617:DNN196617 DXH196617:DXJ196617 EHD196617:EHF196617 EQZ196617:ERB196617 FAV196617:FAX196617 FKR196617:FKT196617 FUN196617:FUP196617 GEJ196617:GEL196617 GOF196617:GOH196617 GYB196617:GYD196617 HHX196617:HHZ196617 HRT196617:HRV196617 IBP196617:IBR196617 ILL196617:ILN196617 IVH196617:IVJ196617 JFD196617:JFF196617 JOZ196617:JPB196617 JYV196617:JYX196617 KIR196617:KIT196617 KSN196617:KSP196617 LCJ196617:LCL196617 LMF196617:LMH196617 LWB196617:LWD196617 MFX196617:MFZ196617 MPT196617:MPV196617 MZP196617:MZR196617 NJL196617:NJN196617 NTH196617:NTJ196617 ODD196617:ODF196617 OMZ196617:ONB196617 OWV196617:OWX196617 PGR196617:PGT196617 PQN196617:PQP196617 QAJ196617:QAL196617 QKF196617:QKH196617 QUB196617:QUD196617 RDX196617:RDZ196617 RNT196617:RNV196617 RXP196617:RXR196617 SHL196617:SHN196617 SRH196617:SRJ196617 TBD196617:TBF196617 TKZ196617:TLB196617 TUV196617:TUX196617 UER196617:UET196617 UON196617:UOP196617 UYJ196617:UYL196617 VIF196617:VIH196617 VSB196617:VSD196617 WBX196617:WBZ196617 WLT196617:WLV196617 WVP196617:WVR196617 H262153:J262153 JD262153:JF262153 SZ262153:TB262153 ACV262153:ACX262153 AMR262153:AMT262153 AWN262153:AWP262153 BGJ262153:BGL262153 BQF262153:BQH262153 CAB262153:CAD262153 CJX262153:CJZ262153 CTT262153:CTV262153 DDP262153:DDR262153 DNL262153:DNN262153 DXH262153:DXJ262153 EHD262153:EHF262153 EQZ262153:ERB262153 FAV262153:FAX262153 FKR262153:FKT262153 FUN262153:FUP262153 GEJ262153:GEL262153 GOF262153:GOH262153 GYB262153:GYD262153 HHX262153:HHZ262153 HRT262153:HRV262153 IBP262153:IBR262153 ILL262153:ILN262153 IVH262153:IVJ262153 JFD262153:JFF262153 JOZ262153:JPB262153 JYV262153:JYX262153 KIR262153:KIT262153 KSN262153:KSP262153 LCJ262153:LCL262153 LMF262153:LMH262153 LWB262153:LWD262153 MFX262153:MFZ262153 MPT262153:MPV262153 MZP262153:MZR262153 NJL262153:NJN262153 NTH262153:NTJ262153 ODD262153:ODF262153 OMZ262153:ONB262153 OWV262153:OWX262153 PGR262153:PGT262153 PQN262153:PQP262153 QAJ262153:QAL262153 QKF262153:QKH262153 QUB262153:QUD262153 RDX262153:RDZ262153 RNT262153:RNV262153 RXP262153:RXR262153 SHL262153:SHN262153 SRH262153:SRJ262153 TBD262153:TBF262153 TKZ262153:TLB262153 TUV262153:TUX262153 UER262153:UET262153 UON262153:UOP262153 UYJ262153:UYL262153 VIF262153:VIH262153 VSB262153:VSD262153 WBX262153:WBZ262153 WLT262153:WLV262153 WVP262153:WVR262153 H327689:J327689 JD327689:JF327689 SZ327689:TB327689 ACV327689:ACX327689 AMR327689:AMT327689 AWN327689:AWP327689 BGJ327689:BGL327689 BQF327689:BQH327689 CAB327689:CAD327689 CJX327689:CJZ327689 CTT327689:CTV327689 DDP327689:DDR327689 DNL327689:DNN327689 DXH327689:DXJ327689 EHD327689:EHF327689 EQZ327689:ERB327689 FAV327689:FAX327689 FKR327689:FKT327689 FUN327689:FUP327689 GEJ327689:GEL327689 GOF327689:GOH327689 GYB327689:GYD327689 HHX327689:HHZ327689 HRT327689:HRV327689 IBP327689:IBR327689 ILL327689:ILN327689 IVH327689:IVJ327689 JFD327689:JFF327689 JOZ327689:JPB327689 JYV327689:JYX327689 KIR327689:KIT327689 KSN327689:KSP327689 LCJ327689:LCL327689 LMF327689:LMH327689 LWB327689:LWD327689 MFX327689:MFZ327689 MPT327689:MPV327689 MZP327689:MZR327689 NJL327689:NJN327689 NTH327689:NTJ327689 ODD327689:ODF327689 OMZ327689:ONB327689 OWV327689:OWX327689 PGR327689:PGT327689 PQN327689:PQP327689 QAJ327689:QAL327689 QKF327689:QKH327689 QUB327689:QUD327689 RDX327689:RDZ327689 RNT327689:RNV327689 RXP327689:RXR327689 SHL327689:SHN327689 SRH327689:SRJ327689 TBD327689:TBF327689 TKZ327689:TLB327689 TUV327689:TUX327689 UER327689:UET327689 UON327689:UOP327689 UYJ327689:UYL327689 VIF327689:VIH327689 VSB327689:VSD327689 WBX327689:WBZ327689 WLT327689:WLV327689 WVP327689:WVR327689 H393225:J393225 JD393225:JF393225 SZ393225:TB393225 ACV393225:ACX393225 AMR393225:AMT393225 AWN393225:AWP393225 BGJ393225:BGL393225 BQF393225:BQH393225 CAB393225:CAD393225 CJX393225:CJZ393225 CTT393225:CTV393225 DDP393225:DDR393225 DNL393225:DNN393225 DXH393225:DXJ393225 EHD393225:EHF393225 EQZ393225:ERB393225 FAV393225:FAX393225 FKR393225:FKT393225 FUN393225:FUP393225 GEJ393225:GEL393225 GOF393225:GOH393225 GYB393225:GYD393225 HHX393225:HHZ393225 HRT393225:HRV393225 IBP393225:IBR393225 ILL393225:ILN393225 IVH393225:IVJ393225 JFD393225:JFF393225 JOZ393225:JPB393225 JYV393225:JYX393225 KIR393225:KIT393225 KSN393225:KSP393225 LCJ393225:LCL393225 LMF393225:LMH393225 LWB393225:LWD393225 MFX393225:MFZ393225 MPT393225:MPV393225 MZP393225:MZR393225 NJL393225:NJN393225 NTH393225:NTJ393225 ODD393225:ODF393225 OMZ393225:ONB393225 OWV393225:OWX393225 PGR393225:PGT393225 PQN393225:PQP393225 QAJ393225:QAL393225 QKF393225:QKH393225 QUB393225:QUD393225 RDX393225:RDZ393225 RNT393225:RNV393225 RXP393225:RXR393225 SHL393225:SHN393225 SRH393225:SRJ393225 TBD393225:TBF393225 TKZ393225:TLB393225 TUV393225:TUX393225 UER393225:UET393225 UON393225:UOP393225 UYJ393225:UYL393225 VIF393225:VIH393225 VSB393225:VSD393225 WBX393225:WBZ393225 WLT393225:WLV393225 WVP393225:WVR393225 H458761:J458761 JD458761:JF458761 SZ458761:TB458761 ACV458761:ACX458761 AMR458761:AMT458761 AWN458761:AWP458761 BGJ458761:BGL458761 BQF458761:BQH458761 CAB458761:CAD458761 CJX458761:CJZ458761 CTT458761:CTV458761 DDP458761:DDR458761 DNL458761:DNN458761 DXH458761:DXJ458761 EHD458761:EHF458761 EQZ458761:ERB458761 FAV458761:FAX458761 FKR458761:FKT458761 FUN458761:FUP458761 GEJ458761:GEL458761 GOF458761:GOH458761 GYB458761:GYD458761 HHX458761:HHZ458761 HRT458761:HRV458761 IBP458761:IBR458761 ILL458761:ILN458761 IVH458761:IVJ458761 JFD458761:JFF458761 JOZ458761:JPB458761 JYV458761:JYX458761 KIR458761:KIT458761 KSN458761:KSP458761 LCJ458761:LCL458761 LMF458761:LMH458761 LWB458761:LWD458761 MFX458761:MFZ458761 MPT458761:MPV458761 MZP458761:MZR458761 NJL458761:NJN458761 NTH458761:NTJ458761 ODD458761:ODF458761 OMZ458761:ONB458761 OWV458761:OWX458761 PGR458761:PGT458761 PQN458761:PQP458761 QAJ458761:QAL458761 QKF458761:QKH458761 QUB458761:QUD458761 RDX458761:RDZ458761 RNT458761:RNV458761 RXP458761:RXR458761 SHL458761:SHN458761 SRH458761:SRJ458761 TBD458761:TBF458761 TKZ458761:TLB458761 TUV458761:TUX458761 UER458761:UET458761 UON458761:UOP458761 UYJ458761:UYL458761 VIF458761:VIH458761 VSB458761:VSD458761 WBX458761:WBZ458761 WLT458761:WLV458761 WVP458761:WVR458761 H524297:J524297 JD524297:JF524297 SZ524297:TB524297 ACV524297:ACX524297 AMR524297:AMT524297 AWN524297:AWP524297 BGJ524297:BGL524297 BQF524297:BQH524297 CAB524297:CAD524297 CJX524297:CJZ524297 CTT524297:CTV524297 DDP524297:DDR524297 DNL524297:DNN524297 DXH524297:DXJ524297 EHD524297:EHF524297 EQZ524297:ERB524297 FAV524297:FAX524297 FKR524297:FKT524297 FUN524297:FUP524297 GEJ524297:GEL524297 GOF524297:GOH524297 GYB524297:GYD524297 HHX524297:HHZ524297 HRT524297:HRV524297 IBP524297:IBR524297 ILL524297:ILN524297 IVH524297:IVJ524297 JFD524297:JFF524297 JOZ524297:JPB524297 JYV524297:JYX524297 KIR524297:KIT524297 KSN524297:KSP524297 LCJ524297:LCL524297 LMF524297:LMH524297 LWB524297:LWD524297 MFX524297:MFZ524297 MPT524297:MPV524297 MZP524297:MZR524297 NJL524297:NJN524297 NTH524297:NTJ524297 ODD524297:ODF524297 OMZ524297:ONB524297 OWV524297:OWX524297 PGR524297:PGT524297 PQN524297:PQP524297 QAJ524297:QAL524297 QKF524297:QKH524297 QUB524297:QUD524297 RDX524297:RDZ524297 RNT524297:RNV524297 RXP524297:RXR524297 SHL524297:SHN524297 SRH524297:SRJ524297 TBD524297:TBF524297 TKZ524297:TLB524297 TUV524297:TUX524297 UER524297:UET524297 UON524297:UOP524297 UYJ524297:UYL524297 VIF524297:VIH524297 VSB524297:VSD524297 WBX524297:WBZ524297 WLT524297:WLV524297 WVP524297:WVR524297 H589833:J589833 JD589833:JF589833 SZ589833:TB589833 ACV589833:ACX589833 AMR589833:AMT589833 AWN589833:AWP589833 BGJ589833:BGL589833 BQF589833:BQH589833 CAB589833:CAD589833 CJX589833:CJZ589833 CTT589833:CTV589833 DDP589833:DDR589833 DNL589833:DNN589833 DXH589833:DXJ589833 EHD589833:EHF589833 EQZ589833:ERB589833 FAV589833:FAX589833 FKR589833:FKT589833 FUN589833:FUP589833 GEJ589833:GEL589833 GOF589833:GOH589833 GYB589833:GYD589833 HHX589833:HHZ589833 HRT589833:HRV589833 IBP589833:IBR589833 ILL589833:ILN589833 IVH589833:IVJ589833 JFD589833:JFF589833 JOZ589833:JPB589833 JYV589833:JYX589833 KIR589833:KIT589833 KSN589833:KSP589833 LCJ589833:LCL589833 LMF589833:LMH589833 LWB589833:LWD589833 MFX589833:MFZ589833 MPT589833:MPV589833 MZP589833:MZR589833 NJL589833:NJN589833 NTH589833:NTJ589833 ODD589833:ODF589833 OMZ589833:ONB589833 OWV589833:OWX589833 PGR589833:PGT589833 PQN589833:PQP589833 QAJ589833:QAL589833 QKF589833:QKH589833 QUB589833:QUD589833 RDX589833:RDZ589833 RNT589833:RNV589833 RXP589833:RXR589833 SHL589833:SHN589833 SRH589833:SRJ589833 TBD589833:TBF589833 TKZ589833:TLB589833 TUV589833:TUX589833 UER589833:UET589833 UON589833:UOP589833 UYJ589833:UYL589833 VIF589833:VIH589833 VSB589833:VSD589833 WBX589833:WBZ589833 WLT589833:WLV589833 WVP589833:WVR589833 H655369:J655369 JD655369:JF655369 SZ655369:TB655369 ACV655369:ACX655369 AMR655369:AMT655369 AWN655369:AWP655369 BGJ655369:BGL655369 BQF655369:BQH655369 CAB655369:CAD655369 CJX655369:CJZ655369 CTT655369:CTV655369 DDP655369:DDR655369 DNL655369:DNN655369 DXH655369:DXJ655369 EHD655369:EHF655369 EQZ655369:ERB655369 FAV655369:FAX655369 FKR655369:FKT655369 FUN655369:FUP655369 GEJ655369:GEL655369 GOF655369:GOH655369 GYB655369:GYD655369 HHX655369:HHZ655369 HRT655369:HRV655369 IBP655369:IBR655369 ILL655369:ILN655369 IVH655369:IVJ655369 JFD655369:JFF655369 JOZ655369:JPB655369 JYV655369:JYX655369 KIR655369:KIT655369 KSN655369:KSP655369 LCJ655369:LCL655369 LMF655369:LMH655369 LWB655369:LWD655369 MFX655369:MFZ655369 MPT655369:MPV655369 MZP655369:MZR655369 NJL655369:NJN655369 NTH655369:NTJ655369 ODD655369:ODF655369 OMZ655369:ONB655369 OWV655369:OWX655369 PGR655369:PGT655369 PQN655369:PQP655369 QAJ655369:QAL655369 QKF655369:QKH655369 QUB655369:QUD655369 RDX655369:RDZ655369 RNT655369:RNV655369 RXP655369:RXR655369 SHL655369:SHN655369 SRH655369:SRJ655369 TBD655369:TBF655369 TKZ655369:TLB655369 TUV655369:TUX655369 UER655369:UET655369 UON655369:UOP655369 UYJ655369:UYL655369 VIF655369:VIH655369 VSB655369:VSD655369 WBX655369:WBZ655369 WLT655369:WLV655369 WVP655369:WVR655369 H720905:J720905 JD720905:JF720905 SZ720905:TB720905 ACV720905:ACX720905 AMR720905:AMT720905 AWN720905:AWP720905 BGJ720905:BGL720905 BQF720905:BQH720905 CAB720905:CAD720905 CJX720905:CJZ720905 CTT720905:CTV720905 DDP720905:DDR720905 DNL720905:DNN720905 DXH720905:DXJ720905 EHD720905:EHF720905 EQZ720905:ERB720905 FAV720905:FAX720905 FKR720905:FKT720905 FUN720905:FUP720905 GEJ720905:GEL720905 GOF720905:GOH720905 GYB720905:GYD720905 HHX720905:HHZ720905 HRT720905:HRV720905 IBP720905:IBR720905 ILL720905:ILN720905 IVH720905:IVJ720905 JFD720905:JFF720905 JOZ720905:JPB720905 JYV720905:JYX720905 KIR720905:KIT720905 KSN720905:KSP720905 LCJ720905:LCL720905 LMF720905:LMH720905 LWB720905:LWD720905 MFX720905:MFZ720905 MPT720905:MPV720905 MZP720905:MZR720905 NJL720905:NJN720905 NTH720905:NTJ720905 ODD720905:ODF720905 OMZ720905:ONB720905 OWV720905:OWX720905 PGR720905:PGT720905 PQN720905:PQP720905 QAJ720905:QAL720905 QKF720905:QKH720905 QUB720905:QUD720905 RDX720905:RDZ720905 RNT720905:RNV720905 RXP720905:RXR720905 SHL720905:SHN720905 SRH720905:SRJ720905 TBD720905:TBF720905 TKZ720905:TLB720905 TUV720905:TUX720905 UER720905:UET720905 UON720905:UOP720905 UYJ720905:UYL720905 VIF720905:VIH720905 VSB720905:VSD720905 WBX720905:WBZ720905 WLT720905:WLV720905 WVP720905:WVR720905 H786441:J786441 JD786441:JF786441 SZ786441:TB786441 ACV786441:ACX786441 AMR786441:AMT786441 AWN786441:AWP786441 BGJ786441:BGL786441 BQF786441:BQH786441 CAB786441:CAD786441 CJX786441:CJZ786441 CTT786441:CTV786441 DDP786441:DDR786441 DNL786441:DNN786441 DXH786441:DXJ786441 EHD786441:EHF786441 EQZ786441:ERB786441 FAV786441:FAX786441 FKR786441:FKT786441 FUN786441:FUP786441 GEJ786441:GEL786441 GOF786441:GOH786441 GYB786441:GYD786441 HHX786441:HHZ786441 HRT786441:HRV786441 IBP786441:IBR786441 ILL786441:ILN786441 IVH786441:IVJ786441 JFD786441:JFF786441 JOZ786441:JPB786441 JYV786441:JYX786441 KIR786441:KIT786441 KSN786441:KSP786441 LCJ786441:LCL786441 LMF786441:LMH786441 LWB786441:LWD786441 MFX786441:MFZ786441 MPT786441:MPV786441 MZP786441:MZR786441 NJL786441:NJN786441 NTH786441:NTJ786441 ODD786441:ODF786441 OMZ786441:ONB786441 OWV786441:OWX786441 PGR786441:PGT786441 PQN786441:PQP786441 QAJ786441:QAL786441 QKF786441:QKH786441 QUB786441:QUD786441 RDX786441:RDZ786441 RNT786441:RNV786441 RXP786441:RXR786441 SHL786441:SHN786441 SRH786441:SRJ786441 TBD786441:TBF786441 TKZ786441:TLB786441 TUV786441:TUX786441 UER786441:UET786441 UON786441:UOP786441 UYJ786441:UYL786441 VIF786441:VIH786441 VSB786441:VSD786441 WBX786441:WBZ786441 WLT786441:WLV786441 WVP786441:WVR786441 H851977:J851977 JD851977:JF851977 SZ851977:TB851977 ACV851977:ACX851977 AMR851977:AMT851977 AWN851977:AWP851977 BGJ851977:BGL851977 BQF851977:BQH851977 CAB851977:CAD851977 CJX851977:CJZ851977 CTT851977:CTV851977 DDP851977:DDR851977 DNL851977:DNN851977 DXH851977:DXJ851977 EHD851977:EHF851977 EQZ851977:ERB851977 FAV851977:FAX851977 FKR851977:FKT851977 FUN851977:FUP851977 GEJ851977:GEL851977 GOF851977:GOH851977 GYB851977:GYD851977 HHX851977:HHZ851977 HRT851977:HRV851977 IBP851977:IBR851977 ILL851977:ILN851977 IVH851977:IVJ851977 JFD851977:JFF851977 JOZ851977:JPB851977 JYV851977:JYX851977 KIR851977:KIT851977 KSN851977:KSP851977 LCJ851977:LCL851977 LMF851977:LMH851977 LWB851977:LWD851977 MFX851977:MFZ851977 MPT851977:MPV851977 MZP851977:MZR851977 NJL851977:NJN851977 NTH851977:NTJ851977 ODD851977:ODF851977 OMZ851977:ONB851977 OWV851977:OWX851977 PGR851977:PGT851977 PQN851977:PQP851977 QAJ851977:QAL851977 QKF851977:QKH851977 QUB851977:QUD851977 RDX851977:RDZ851977 RNT851977:RNV851977 RXP851977:RXR851977 SHL851977:SHN851977 SRH851977:SRJ851977 TBD851977:TBF851977 TKZ851977:TLB851977 TUV851977:TUX851977 UER851977:UET851977 UON851977:UOP851977 UYJ851977:UYL851977 VIF851977:VIH851977 VSB851977:VSD851977 WBX851977:WBZ851977 WLT851977:WLV851977 WVP851977:WVR851977 H917513:J917513 JD917513:JF917513 SZ917513:TB917513 ACV917513:ACX917513 AMR917513:AMT917513 AWN917513:AWP917513 BGJ917513:BGL917513 BQF917513:BQH917513 CAB917513:CAD917513 CJX917513:CJZ917513 CTT917513:CTV917513 DDP917513:DDR917513 DNL917513:DNN917513 DXH917513:DXJ917513 EHD917513:EHF917513 EQZ917513:ERB917513 FAV917513:FAX917513 FKR917513:FKT917513 FUN917513:FUP917513 GEJ917513:GEL917513 GOF917513:GOH917513 GYB917513:GYD917513 HHX917513:HHZ917513 HRT917513:HRV917513 IBP917513:IBR917513 ILL917513:ILN917513 IVH917513:IVJ917513 JFD917513:JFF917513 JOZ917513:JPB917513 JYV917513:JYX917513 KIR917513:KIT917513 KSN917513:KSP917513 LCJ917513:LCL917513 LMF917513:LMH917513 LWB917513:LWD917513 MFX917513:MFZ917513 MPT917513:MPV917513 MZP917513:MZR917513 NJL917513:NJN917513 NTH917513:NTJ917513 ODD917513:ODF917513 OMZ917513:ONB917513 OWV917513:OWX917513 PGR917513:PGT917513 PQN917513:PQP917513 QAJ917513:QAL917513 QKF917513:QKH917513 QUB917513:QUD917513 RDX917513:RDZ917513 RNT917513:RNV917513 RXP917513:RXR917513 SHL917513:SHN917513 SRH917513:SRJ917513 TBD917513:TBF917513 TKZ917513:TLB917513 TUV917513:TUX917513 UER917513:UET917513 UON917513:UOP917513 UYJ917513:UYL917513 VIF917513:VIH917513 VSB917513:VSD917513 WBX917513:WBZ917513 WLT917513:WLV917513 WVP917513:WVR917513 H983049:J983049 JD983049:JF983049 SZ983049:TB983049 ACV983049:ACX983049 AMR983049:AMT983049 AWN983049:AWP983049 BGJ983049:BGL983049 BQF983049:BQH983049 CAB983049:CAD983049 CJX983049:CJZ983049 CTT983049:CTV983049 DDP983049:DDR983049 DNL983049:DNN983049 DXH983049:DXJ983049 EHD983049:EHF983049 EQZ983049:ERB983049 FAV983049:FAX983049 FKR983049:FKT983049 FUN983049:FUP983049 GEJ983049:GEL983049 GOF983049:GOH983049 GYB983049:GYD983049 HHX983049:HHZ983049 HRT983049:HRV983049 IBP983049:IBR983049 ILL983049:ILN983049 IVH983049:IVJ983049 JFD983049:JFF983049 JOZ983049:JPB983049 JYV983049:JYX983049 KIR983049:KIT983049 KSN983049:KSP983049 LCJ983049:LCL983049 LMF983049:LMH983049 LWB983049:LWD983049 MFX983049:MFZ983049 MPT983049:MPV983049 MZP983049:MZR983049 NJL983049:NJN983049 NTH983049:NTJ983049 ODD983049:ODF983049 OMZ983049:ONB983049 OWV983049:OWX983049 PGR983049:PGT983049 PQN983049:PQP983049 QAJ983049:QAL983049 QKF983049:QKH983049 QUB983049:QUD983049 RDX983049:RDZ983049 RNT983049:RNV983049 RXP983049:RXR983049 SHL983049:SHN983049 SRH983049:SRJ983049 TBD983049:TBF983049 TKZ983049:TLB983049 TUV983049:TUX983049 UER983049:UET983049 UON983049:UOP983049 UYJ983049:UYL983049 VIF983049:VIH983049 VSB983049:VSD983049 WBX983049:WBZ983049 WLT983049:WLV983049 WVP983049:WVR983049 G18:G21 JC18:JC21 SY18:SY21 ACU18:ACU21 AMQ18:AMQ21 AWM18:AWM21 BGI18:BGI21 BQE18:BQE21 CAA18:CAA21 CJW18:CJW21 CTS18:CTS21 DDO18:DDO21 DNK18:DNK21 DXG18:DXG21 EHC18:EHC21 EQY18:EQY21 FAU18:FAU21 FKQ18:FKQ21 FUM18:FUM21 GEI18:GEI21 GOE18:GOE21 GYA18:GYA21 HHW18:HHW21 HRS18:HRS21 IBO18:IBO21 ILK18:ILK21 IVG18:IVG21 JFC18:JFC21 JOY18:JOY21 JYU18:JYU21 KIQ18:KIQ21 KSM18:KSM21 LCI18:LCI21 LME18:LME21 LWA18:LWA21 MFW18:MFW21 MPS18:MPS21 MZO18:MZO21 NJK18:NJK21 NTG18:NTG21 ODC18:ODC21 OMY18:OMY21 OWU18:OWU21 PGQ18:PGQ21 PQM18:PQM21 QAI18:QAI21 QKE18:QKE21 QUA18:QUA21 RDW18:RDW21 RNS18:RNS21 RXO18:RXO21 SHK18:SHK21 SRG18:SRG21 TBC18:TBC21 TKY18:TKY21 TUU18:TUU21 UEQ18:UEQ21 UOM18:UOM21 UYI18:UYI21 VIE18:VIE21 VSA18:VSA21 WBW18:WBW21 WLS18:WLS21 WVO18:WVO21 G65542:G65545 JC65542:JC65545 SY65542:SY65545 ACU65542:ACU65545 AMQ65542:AMQ65545 AWM65542:AWM65545 BGI65542:BGI65545 BQE65542:BQE65545 CAA65542:CAA65545 CJW65542:CJW65545 CTS65542:CTS65545 DDO65542:DDO65545 DNK65542:DNK65545 DXG65542:DXG65545 EHC65542:EHC65545 EQY65542:EQY65545 FAU65542:FAU65545 FKQ65542:FKQ65545 FUM65542:FUM65545 GEI65542:GEI65545 GOE65542:GOE65545 GYA65542:GYA65545 HHW65542:HHW65545 HRS65542:HRS65545 IBO65542:IBO65545 ILK65542:ILK65545 IVG65542:IVG65545 JFC65542:JFC65545 JOY65542:JOY65545 JYU65542:JYU65545 KIQ65542:KIQ65545 KSM65542:KSM65545 LCI65542:LCI65545 LME65542:LME65545 LWA65542:LWA65545 MFW65542:MFW65545 MPS65542:MPS65545 MZO65542:MZO65545 NJK65542:NJK65545 NTG65542:NTG65545 ODC65542:ODC65545 OMY65542:OMY65545 OWU65542:OWU65545 PGQ65542:PGQ65545 PQM65542:PQM65545 QAI65542:QAI65545 QKE65542:QKE65545 QUA65542:QUA65545 RDW65542:RDW65545 RNS65542:RNS65545 RXO65542:RXO65545 SHK65542:SHK65545 SRG65542:SRG65545 TBC65542:TBC65545 TKY65542:TKY65545 TUU65542:TUU65545 UEQ65542:UEQ65545 UOM65542:UOM65545 UYI65542:UYI65545 VIE65542:VIE65545 VSA65542:VSA65545 WBW65542:WBW65545 WLS65542:WLS65545 WVO65542:WVO65545 G131078:G131081 JC131078:JC131081 SY131078:SY131081 ACU131078:ACU131081 AMQ131078:AMQ131081 AWM131078:AWM131081 BGI131078:BGI131081 BQE131078:BQE131081 CAA131078:CAA131081 CJW131078:CJW131081 CTS131078:CTS131081 DDO131078:DDO131081 DNK131078:DNK131081 DXG131078:DXG131081 EHC131078:EHC131081 EQY131078:EQY131081 FAU131078:FAU131081 FKQ131078:FKQ131081 FUM131078:FUM131081 GEI131078:GEI131081 GOE131078:GOE131081 GYA131078:GYA131081 HHW131078:HHW131081 HRS131078:HRS131081 IBO131078:IBO131081 ILK131078:ILK131081 IVG131078:IVG131081 JFC131078:JFC131081 JOY131078:JOY131081 JYU131078:JYU131081 KIQ131078:KIQ131081 KSM131078:KSM131081 LCI131078:LCI131081 LME131078:LME131081 LWA131078:LWA131081 MFW131078:MFW131081 MPS131078:MPS131081 MZO131078:MZO131081 NJK131078:NJK131081 NTG131078:NTG131081 ODC131078:ODC131081 OMY131078:OMY131081 OWU131078:OWU131081 PGQ131078:PGQ131081 PQM131078:PQM131081 QAI131078:QAI131081 QKE131078:QKE131081 QUA131078:QUA131081 RDW131078:RDW131081 RNS131078:RNS131081 RXO131078:RXO131081 SHK131078:SHK131081 SRG131078:SRG131081 TBC131078:TBC131081 TKY131078:TKY131081 TUU131078:TUU131081 UEQ131078:UEQ131081 UOM131078:UOM131081 UYI131078:UYI131081 VIE131078:VIE131081 VSA131078:VSA131081 WBW131078:WBW131081 WLS131078:WLS131081 WVO131078:WVO131081 G196614:G196617 JC196614:JC196617 SY196614:SY196617 ACU196614:ACU196617 AMQ196614:AMQ196617 AWM196614:AWM196617 BGI196614:BGI196617 BQE196614:BQE196617 CAA196614:CAA196617 CJW196614:CJW196617 CTS196614:CTS196617 DDO196614:DDO196617 DNK196614:DNK196617 DXG196614:DXG196617 EHC196614:EHC196617 EQY196614:EQY196617 FAU196614:FAU196617 FKQ196614:FKQ196617 FUM196614:FUM196617 GEI196614:GEI196617 GOE196614:GOE196617 GYA196614:GYA196617 HHW196614:HHW196617 HRS196614:HRS196617 IBO196614:IBO196617 ILK196614:ILK196617 IVG196614:IVG196617 JFC196614:JFC196617 JOY196614:JOY196617 JYU196614:JYU196617 KIQ196614:KIQ196617 KSM196614:KSM196617 LCI196614:LCI196617 LME196614:LME196617 LWA196614:LWA196617 MFW196614:MFW196617 MPS196614:MPS196617 MZO196614:MZO196617 NJK196614:NJK196617 NTG196614:NTG196617 ODC196614:ODC196617 OMY196614:OMY196617 OWU196614:OWU196617 PGQ196614:PGQ196617 PQM196614:PQM196617 QAI196614:QAI196617 QKE196614:QKE196617 QUA196614:QUA196617 RDW196614:RDW196617 RNS196614:RNS196617 RXO196614:RXO196617 SHK196614:SHK196617 SRG196614:SRG196617 TBC196614:TBC196617 TKY196614:TKY196617 TUU196614:TUU196617 UEQ196614:UEQ196617 UOM196614:UOM196617 UYI196614:UYI196617 VIE196614:VIE196617 VSA196614:VSA196617 WBW196614:WBW196617 WLS196614:WLS196617 WVO196614:WVO196617 G262150:G262153 JC262150:JC262153 SY262150:SY262153 ACU262150:ACU262153 AMQ262150:AMQ262153 AWM262150:AWM262153 BGI262150:BGI262153 BQE262150:BQE262153 CAA262150:CAA262153 CJW262150:CJW262153 CTS262150:CTS262153 DDO262150:DDO262153 DNK262150:DNK262153 DXG262150:DXG262153 EHC262150:EHC262153 EQY262150:EQY262153 FAU262150:FAU262153 FKQ262150:FKQ262153 FUM262150:FUM262153 GEI262150:GEI262153 GOE262150:GOE262153 GYA262150:GYA262153 HHW262150:HHW262153 HRS262150:HRS262153 IBO262150:IBO262153 ILK262150:ILK262153 IVG262150:IVG262153 JFC262150:JFC262153 JOY262150:JOY262153 JYU262150:JYU262153 KIQ262150:KIQ262153 KSM262150:KSM262153 LCI262150:LCI262153 LME262150:LME262153 LWA262150:LWA262153 MFW262150:MFW262153 MPS262150:MPS262153 MZO262150:MZO262153 NJK262150:NJK262153 NTG262150:NTG262153 ODC262150:ODC262153 OMY262150:OMY262153 OWU262150:OWU262153 PGQ262150:PGQ262153 PQM262150:PQM262153 QAI262150:QAI262153 QKE262150:QKE262153 QUA262150:QUA262153 RDW262150:RDW262153 RNS262150:RNS262153 RXO262150:RXO262153 SHK262150:SHK262153 SRG262150:SRG262153 TBC262150:TBC262153 TKY262150:TKY262153 TUU262150:TUU262153 UEQ262150:UEQ262153 UOM262150:UOM262153 UYI262150:UYI262153 VIE262150:VIE262153 VSA262150:VSA262153 WBW262150:WBW262153 WLS262150:WLS262153 WVO262150:WVO262153 G327686:G327689 JC327686:JC327689 SY327686:SY327689 ACU327686:ACU327689 AMQ327686:AMQ327689 AWM327686:AWM327689 BGI327686:BGI327689 BQE327686:BQE327689 CAA327686:CAA327689 CJW327686:CJW327689 CTS327686:CTS327689 DDO327686:DDO327689 DNK327686:DNK327689 DXG327686:DXG327689 EHC327686:EHC327689 EQY327686:EQY327689 FAU327686:FAU327689 FKQ327686:FKQ327689 FUM327686:FUM327689 GEI327686:GEI327689 GOE327686:GOE327689 GYA327686:GYA327689 HHW327686:HHW327689 HRS327686:HRS327689 IBO327686:IBO327689 ILK327686:ILK327689 IVG327686:IVG327689 JFC327686:JFC327689 JOY327686:JOY327689 JYU327686:JYU327689 KIQ327686:KIQ327689 KSM327686:KSM327689 LCI327686:LCI327689 LME327686:LME327689 LWA327686:LWA327689 MFW327686:MFW327689 MPS327686:MPS327689 MZO327686:MZO327689 NJK327686:NJK327689 NTG327686:NTG327689 ODC327686:ODC327689 OMY327686:OMY327689 OWU327686:OWU327689 PGQ327686:PGQ327689 PQM327686:PQM327689 QAI327686:QAI327689 QKE327686:QKE327689 QUA327686:QUA327689 RDW327686:RDW327689 RNS327686:RNS327689 RXO327686:RXO327689 SHK327686:SHK327689 SRG327686:SRG327689 TBC327686:TBC327689 TKY327686:TKY327689 TUU327686:TUU327689 UEQ327686:UEQ327689 UOM327686:UOM327689 UYI327686:UYI327689 VIE327686:VIE327689 VSA327686:VSA327689 WBW327686:WBW327689 WLS327686:WLS327689 WVO327686:WVO327689 G393222:G393225 JC393222:JC393225 SY393222:SY393225 ACU393222:ACU393225 AMQ393222:AMQ393225 AWM393222:AWM393225 BGI393222:BGI393225 BQE393222:BQE393225 CAA393222:CAA393225 CJW393222:CJW393225 CTS393222:CTS393225 DDO393222:DDO393225 DNK393222:DNK393225 DXG393222:DXG393225 EHC393222:EHC393225 EQY393222:EQY393225 FAU393222:FAU393225 FKQ393222:FKQ393225 FUM393222:FUM393225 GEI393222:GEI393225 GOE393222:GOE393225 GYA393222:GYA393225 HHW393222:HHW393225 HRS393222:HRS393225 IBO393222:IBO393225 ILK393222:ILK393225 IVG393222:IVG393225 JFC393222:JFC393225 JOY393222:JOY393225 JYU393222:JYU393225 KIQ393222:KIQ393225 KSM393222:KSM393225 LCI393222:LCI393225 LME393222:LME393225 LWA393222:LWA393225 MFW393222:MFW393225 MPS393222:MPS393225 MZO393222:MZO393225 NJK393222:NJK393225 NTG393222:NTG393225 ODC393222:ODC393225 OMY393222:OMY393225 OWU393222:OWU393225 PGQ393222:PGQ393225 PQM393222:PQM393225 QAI393222:QAI393225 QKE393222:QKE393225 QUA393222:QUA393225 RDW393222:RDW393225 RNS393222:RNS393225 RXO393222:RXO393225 SHK393222:SHK393225 SRG393222:SRG393225 TBC393222:TBC393225 TKY393222:TKY393225 TUU393222:TUU393225 UEQ393222:UEQ393225 UOM393222:UOM393225 UYI393222:UYI393225 VIE393222:VIE393225 VSA393222:VSA393225 WBW393222:WBW393225 WLS393222:WLS393225 WVO393222:WVO393225 G458758:G458761 JC458758:JC458761 SY458758:SY458761 ACU458758:ACU458761 AMQ458758:AMQ458761 AWM458758:AWM458761 BGI458758:BGI458761 BQE458758:BQE458761 CAA458758:CAA458761 CJW458758:CJW458761 CTS458758:CTS458761 DDO458758:DDO458761 DNK458758:DNK458761 DXG458758:DXG458761 EHC458758:EHC458761 EQY458758:EQY458761 FAU458758:FAU458761 FKQ458758:FKQ458761 FUM458758:FUM458761 GEI458758:GEI458761 GOE458758:GOE458761 GYA458758:GYA458761 HHW458758:HHW458761 HRS458758:HRS458761 IBO458758:IBO458761 ILK458758:ILK458761 IVG458758:IVG458761 JFC458758:JFC458761 JOY458758:JOY458761 JYU458758:JYU458761 KIQ458758:KIQ458761 KSM458758:KSM458761 LCI458758:LCI458761 LME458758:LME458761 LWA458758:LWA458761 MFW458758:MFW458761 MPS458758:MPS458761 MZO458758:MZO458761 NJK458758:NJK458761 NTG458758:NTG458761 ODC458758:ODC458761 OMY458758:OMY458761 OWU458758:OWU458761 PGQ458758:PGQ458761 PQM458758:PQM458761 QAI458758:QAI458761 QKE458758:QKE458761 QUA458758:QUA458761 RDW458758:RDW458761 RNS458758:RNS458761 RXO458758:RXO458761 SHK458758:SHK458761 SRG458758:SRG458761 TBC458758:TBC458761 TKY458758:TKY458761 TUU458758:TUU458761 UEQ458758:UEQ458761 UOM458758:UOM458761 UYI458758:UYI458761 VIE458758:VIE458761 VSA458758:VSA458761 WBW458758:WBW458761 WLS458758:WLS458761 WVO458758:WVO458761 G524294:G524297 JC524294:JC524297 SY524294:SY524297 ACU524294:ACU524297 AMQ524294:AMQ524297 AWM524294:AWM524297 BGI524294:BGI524297 BQE524294:BQE524297 CAA524294:CAA524297 CJW524294:CJW524297 CTS524294:CTS524297 DDO524294:DDO524297 DNK524294:DNK524297 DXG524294:DXG524297 EHC524294:EHC524297 EQY524294:EQY524297 FAU524294:FAU524297 FKQ524294:FKQ524297 FUM524294:FUM524297 GEI524294:GEI524297 GOE524294:GOE524297 GYA524294:GYA524297 HHW524294:HHW524297 HRS524294:HRS524297 IBO524294:IBO524297 ILK524294:ILK524297 IVG524294:IVG524297 JFC524294:JFC524297 JOY524294:JOY524297 JYU524294:JYU524297 KIQ524294:KIQ524297 KSM524294:KSM524297 LCI524294:LCI524297 LME524294:LME524297 LWA524294:LWA524297 MFW524294:MFW524297 MPS524294:MPS524297 MZO524294:MZO524297 NJK524294:NJK524297 NTG524294:NTG524297 ODC524294:ODC524297 OMY524294:OMY524297 OWU524294:OWU524297 PGQ524294:PGQ524297 PQM524294:PQM524297 QAI524294:QAI524297 QKE524294:QKE524297 QUA524294:QUA524297 RDW524294:RDW524297 RNS524294:RNS524297 RXO524294:RXO524297 SHK524294:SHK524297 SRG524294:SRG524297 TBC524294:TBC524297 TKY524294:TKY524297 TUU524294:TUU524297 UEQ524294:UEQ524297 UOM524294:UOM524297 UYI524294:UYI524297 VIE524294:VIE524297 VSA524294:VSA524297 WBW524294:WBW524297 WLS524294:WLS524297 WVO524294:WVO524297 G589830:G589833 JC589830:JC589833 SY589830:SY589833 ACU589830:ACU589833 AMQ589830:AMQ589833 AWM589830:AWM589833 BGI589830:BGI589833 BQE589830:BQE589833 CAA589830:CAA589833 CJW589830:CJW589833 CTS589830:CTS589833 DDO589830:DDO589833 DNK589830:DNK589833 DXG589830:DXG589833 EHC589830:EHC589833 EQY589830:EQY589833 FAU589830:FAU589833 FKQ589830:FKQ589833 FUM589830:FUM589833 GEI589830:GEI589833 GOE589830:GOE589833 GYA589830:GYA589833 HHW589830:HHW589833 HRS589830:HRS589833 IBO589830:IBO589833 ILK589830:ILK589833 IVG589830:IVG589833 JFC589830:JFC589833 JOY589830:JOY589833 JYU589830:JYU589833 KIQ589830:KIQ589833 KSM589830:KSM589833 LCI589830:LCI589833 LME589830:LME589833 LWA589830:LWA589833 MFW589830:MFW589833 MPS589830:MPS589833 MZO589830:MZO589833 NJK589830:NJK589833 NTG589830:NTG589833 ODC589830:ODC589833 OMY589830:OMY589833 OWU589830:OWU589833 PGQ589830:PGQ589833 PQM589830:PQM589833 QAI589830:QAI589833 QKE589830:QKE589833 QUA589830:QUA589833 RDW589830:RDW589833 RNS589830:RNS589833 RXO589830:RXO589833 SHK589830:SHK589833 SRG589830:SRG589833 TBC589830:TBC589833 TKY589830:TKY589833 TUU589830:TUU589833 UEQ589830:UEQ589833 UOM589830:UOM589833 UYI589830:UYI589833 VIE589830:VIE589833 VSA589830:VSA589833 WBW589830:WBW589833 WLS589830:WLS589833 WVO589830:WVO589833 G655366:G655369 JC655366:JC655369 SY655366:SY655369 ACU655366:ACU655369 AMQ655366:AMQ655369 AWM655366:AWM655369 BGI655366:BGI655369 BQE655366:BQE655369 CAA655366:CAA655369 CJW655366:CJW655369 CTS655366:CTS655369 DDO655366:DDO655369 DNK655366:DNK655369 DXG655366:DXG655369 EHC655366:EHC655369 EQY655366:EQY655369 FAU655366:FAU655369 FKQ655366:FKQ655369 FUM655366:FUM655369 GEI655366:GEI655369 GOE655366:GOE655369 GYA655366:GYA655369 HHW655366:HHW655369 HRS655366:HRS655369 IBO655366:IBO655369 ILK655366:ILK655369 IVG655366:IVG655369 JFC655366:JFC655369 JOY655366:JOY655369 JYU655366:JYU655369 KIQ655366:KIQ655369 KSM655366:KSM655369 LCI655366:LCI655369 LME655366:LME655369 LWA655366:LWA655369 MFW655366:MFW655369 MPS655366:MPS655369 MZO655366:MZO655369 NJK655366:NJK655369 NTG655366:NTG655369 ODC655366:ODC655369 OMY655366:OMY655369 OWU655366:OWU655369 PGQ655366:PGQ655369 PQM655366:PQM655369 QAI655366:QAI655369 QKE655366:QKE655369 QUA655366:QUA655369 RDW655366:RDW655369 RNS655366:RNS655369 RXO655366:RXO655369 SHK655366:SHK655369 SRG655366:SRG655369 TBC655366:TBC655369 TKY655366:TKY655369 TUU655366:TUU655369 UEQ655366:UEQ655369 UOM655366:UOM655369 UYI655366:UYI655369 VIE655366:VIE655369 VSA655366:VSA655369 WBW655366:WBW655369 WLS655366:WLS655369 WVO655366:WVO655369 G720902:G720905 JC720902:JC720905 SY720902:SY720905 ACU720902:ACU720905 AMQ720902:AMQ720905 AWM720902:AWM720905 BGI720902:BGI720905 BQE720902:BQE720905 CAA720902:CAA720905 CJW720902:CJW720905 CTS720902:CTS720905 DDO720902:DDO720905 DNK720902:DNK720905 DXG720902:DXG720905 EHC720902:EHC720905 EQY720902:EQY720905 FAU720902:FAU720905 FKQ720902:FKQ720905 FUM720902:FUM720905 GEI720902:GEI720905 GOE720902:GOE720905 GYA720902:GYA720905 HHW720902:HHW720905 HRS720902:HRS720905 IBO720902:IBO720905 ILK720902:ILK720905 IVG720902:IVG720905 JFC720902:JFC720905 JOY720902:JOY720905 JYU720902:JYU720905 KIQ720902:KIQ720905 KSM720902:KSM720905 LCI720902:LCI720905 LME720902:LME720905 LWA720902:LWA720905 MFW720902:MFW720905 MPS720902:MPS720905 MZO720902:MZO720905 NJK720902:NJK720905 NTG720902:NTG720905 ODC720902:ODC720905 OMY720902:OMY720905 OWU720902:OWU720905 PGQ720902:PGQ720905 PQM720902:PQM720905 QAI720902:QAI720905 QKE720902:QKE720905 QUA720902:QUA720905 RDW720902:RDW720905 RNS720902:RNS720905 RXO720902:RXO720905 SHK720902:SHK720905 SRG720902:SRG720905 TBC720902:TBC720905 TKY720902:TKY720905 TUU720902:TUU720905 UEQ720902:UEQ720905 UOM720902:UOM720905 UYI720902:UYI720905 VIE720902:VIE720905 VSA720902:VSA720905 WBW720902:WBW720905 WLS720902:WLS720905 WVO720902:WVO720905 G786438:G786441 JC786438:JC786441 SY786438:SY786441 ACU786438:ACU786441 AMQ786438:AMQ786441 AWM786438:AWM786441 BGI786438:BGI786441 BQE786438:BQE786441 CAA786438:CAA786441 CJW786438:CJW786441 CTS786438:CTS786441 DDO786438:DDO786441 DNK786438:DNK786441 DXG786438:DXG786441 EHC786438:EHC786441 EQY786438:EQY786441 FAU786438:FAU786441 FKQ786438:FKQ786441 FUM786438:FUM786441 GEI786438:GEI786441 GOE786438:GOE786441 GYA786438:GYA786441 HHW786438:HHW786441 HRS786438:HRS786441 IBO786438:IBO786441 ILK786438:ILK786441 IVG786438:IVG786441 JFC786438:JFC786441 JOY786438:JOY786441 JYU786438:JYU786441 KIQ786438:KIQ786441 KSM786438:KSM786441 LCI786438:LCI786441 LME786438:LME786441 LWA786438:LWA786441 MFW786438:MFW786441 MPS786438:MPS786441 MZO786438:MZO786441 NJK786438:NJK786441 NTG786438:NTG786441 ODC786438:ODC786441 OMY786438:OMY786441 OWU786438:OWU786441 PGQ786438:PGQ786441 PQM786438:PQM786441 QAI786438:QAI786441 QKE786438:QKE786441 QUA786438:QUA786441 RDW786438:RDW786441 RNS786438:RNS786441 RXO786438:RXO786441 SHK786438:SHK786441 SRG786438:SRG786441 TBC786438:TBC786441 TKY786438:TKY786441 TUU786438:TUU786441 UEQ786438:UEQ786441 UOM786438:UOM786441 UYI786438:UYI786441 VIE786438:VIE786441 VSA786438:VSA786441 WBW786438:WBW786441 WLS786438:WLS786441 WVO786438:WVO786441 G851974:G851977 JC851974:JC851977 SY851974:SY851977 ACU851974:ACU851977 AMQ851974:AMQ851977 AWM851974:AWM851977 BGI851974:BGI851977 BQE851974:BQE851977 CAA851974:CAA851977 CJW851974:CJW851977 CTS851974:CTS851977 DDO851974:DDO851977 DNK851974:DNK851977 DXG851974:DXG851977 EHC851974:EHC851977 EQY851974:EQY851977 FAU851974:FAU851977 FKQ851974:FKQ851977 FUM851974:FUM851977 GEI851974:GEI851977 GOE851974:GOE851977 GYA851974:GYA851977 HHW851974:HHW851977 HRS851974:HRS851977 IBO851974:IBO851977 ILK851974:ILK851977 IVG851974:IVG851977 JFC851974:JFC851977 JOY851974:JOY851977 JYU851974:JYU851977 KIQ851974:KIQ851977 KSM851974:KSM851977 LCI851974:LCI851977 LME851974:LME851977 LWA851974:LWA851977 MFW851974:MFW851977 MPS851974:MPS851977 MZO851974:MZO851977 NJK851974:NJK851977 NTG851974:NTG851977 ODC851974:ODC851977 OMY851974:OMY851977 OWU851974:OWU851977 PGQ851974:PGQ851977 PQM851974:PQM851977 QAI851974:QAI851977 QKE851974:QKE851977 QUA851974:QUA851977 RDW851974:RDW851977 RNS851974:RNS851977 RXO851974:RXO851977 SHK851974:SHK851977 SRG851974:SRG851977 TBC851974:TBC851977 TKY851974:TKY851977 TUU851974:TUU851977 UEQ851974:UEQ851977 UOM851974:UOM851977 UYI851974:UYI851977 VIE851974:VIE851977 VSA851974:VSA851977 WBW851974:WBW851977 WLS851974:WLS851977 WVO851974:WVO851977 G917510:G917513 JC917510:JC917513 SY917510:SY917513 ACU917510:ACU917513 AMQ917510:AMQ917513 AWM917510:AWM917513 BGI917510:BGI917513 BQE917510:BQE917513 CAA917510:CAA917513 CJW917510:CJW917513 CTS917510:CTS917513 DDO917510:DDO917513 DNK917510:DNK917513 DXG917510:DXG917513 EHC917510:EHC917513 EQY917510:EQY917513 FAU917510:FAU917513 FKQ917510:FKQ917513 FUM917510:FUM917513 GEI917510:GEI917513 GOE917510:GOE917513 GYA917510:GYA917513 HHW917510:HHW917513 HRS917510:HRS917513 IBO917510:IBO917513 ILK917510:ILK917513 IVG917510:IVG917513 JFC917510:JFC917513 JOY917510:JOY917513 JYU917510:JYU917513 KIQ917510:KIQ917513 KSM917510:KSM917513 LCI917510:LCI917513 LME917510:LME917513 LWA917510:LWA917513 MFW917510:MFW917513 MPS917510:MPS917513 MZO917510:MZO917513 NJK917510:NJK917513 NTG917510:NTG917513 ODC917510:ODC917513 OMY917510:OMY917513 OWU917510:OWU917513 PGQ917510:PGQ917513 PQM917510:PQM917513 QAI917510:QAI917513 QKE917510:QKE917513 QUA917510:QUA917513 RDW917510:RDW917513 RNS917510:RNS917513 RXO917510:RXO917513 SHK917510:SHK917513 SRG917510:SRG917513 TBC917510:TBC917513 TKY917510:TKY917513 TUU917510:TUU917513 UEQ917510:UEQ917513 UOM917510:UOM917513 UYI917510:UYI917513 VIE917510:VIE917513 VSA917510:VSA917513 WBW917510:WBW917513 WLS917510:WLS917513 WVO917510:WVO917513 G983046:G983049 JC983046:JC983049 SY983046:SY983049 ACU983046:ACU983049 AMQ983046:AMQ983049 AWM983046:AWM983049 BGI983046:BGI983049 BQE983046:BQE983049 CAA983046:CAA983049 CJW983046:CJW983049 CTS983046:CTS983049 DDO983046:DDO983049 DNK983046:DNK983049 DXG983046:DXG983049 EHC983046:EHC983049 EQY983046:EQY983049 FAU983046:FAU983049 FKQ983046:FKQ983049 FUM983046:FUM983049 GEI983046:GEI983049 GOE983046:GOE983049 GYA983046:GYA983049 HHW983046:HHW983049 HRS983046:HRS983049 IBO983046:IBO983049 ILK983046:ILK983049 IVG983046:IVG983049 JFC983046:JFC983049 JOY983046:JOY983049 JYU983046:JYU983049 KIQ983046:KIQ983049 KSM983046:KSM983049 LCI983046:LCI983049 LME983046:LME983049 LWA983046:LWA983049 MFW983046:MFW983049 MPS983046:MPS983049 MZO983046:MZO983049 NJK983046:NJK983049 NTG983046:NTG983049 ODC983046:ODC983049 OMY983046:OMY983049 OWU983046:OWU983049 PGQ983046:PGQ983049 PQM983046:PQM983049 QAI983046:QAI983049 QKE983046:QKE983049 QUA983046:QUA983049 RDW983046:RDW983049 RNS983046:RNS983049 RXO983046:RXO983049 SHK983046:SHK983049 SRG983046:SRG983049 TBC983046:TBC983049 TKY983046:TKY983049 TUU983046:TUU983049 UEQ983046:UEQ983049 UOM983046:UOM983049 UYI983046:UYI983049 VIE983046:VIE983049 VSA983046:VSA983049 WBW983046:WBW983049 WLS983046:WLS983049 WVO983046:WVO983049 J16:J17 JB14:JC15 SX14:SY15 ACT14:ACU15 AMP14:AMQ15 AWL14:AWM15 BGH14:BGI15 BQD14:BQE15 BZZ14:CAA15 CJV14:CJW15 CTR14:CTS15 DDN14:DDO15 DNJ14:DNK15 DXF14:DXG15 EHB14:EHC15 EQX14:EQY15 FAT14:FAU15 FKP14:FKQ15 FUL14:FUM15 GEH14:GEI15 GOD14:GOE15 GXZ14:GYA15 HHV14:HHW15 HRR14:HRS15 IBN14:IBO15 ILJ14:ILK15 IVF14:IVG15 JFB14:JFC15 JOX14:JOY15 JYT14:JYU15 KIP14:KIQ15 KSL14:KSM15 LCH14:LCI15 LMD14:LME15 LVZ14:LWA15 MFV14:MFW15 MPR14:MPS15 MZN14:MZO15 NJJ14:NJK15 NTF14:NTG15 ODB14:ODC15 OMX14:OMY15 OWT14:OWU15 PGP14:PGQ15 PQL14:PQM15 QAH14:QAI15 QKD14:QKE15 QTZ14:QUA15 RDV14:RDW15 RNR14:RNS15 RXN14:RXO15 SHJ14:SHK15 SRF14:SRG15 TBB14:TBC15 TKX14:TKY15 TUT14:TUU15 UEP14:UEQ15 UOL14:UOM15 UYH14:UYI15 VID14:VIE15 VRZ14:VSA15 WBV14:WBW15 WLR14:WLS15 WVN14:WVO15 F65538:G65539 JB65538:JC65539 SX65538:SY65539 ACT65538:ACU65539 AMP65538:AMQ65539 AWL65538:AWM65539 BGH65538:BGI65539 BQD65538:BQE65539 BZZ65538:CAA65539 CJV65538:CJW65539 CTR65538:CTS65539 DDN65538:DDO65539 DNJ65538:DNK65539 DXF65538:DXG65539 EHB65538:EHC65539 EQX65538:EQY65539 FAT65538:FAU65539 FKP65538:FKQ65539 FUL65538:FUM65539 GEH65538:GEI65539 GOD65538:GOE65539 GXZ65538:GYA65539 HHV65538:HHW65539 HRR65538:HRS65539 IBN65538:IBO65539 ILJ65538:ILK65539 IVF65538:IVG65539 JFB65538:JFC65539 JOX65538:JOY65539 JYT65538:JYU65539 KIP65538:KIQ65539 KSL65538:KSM65539 LCH65538:LCI65539 LMD65538:LME65539 LVZ65538:LWA65539 MFV65538:MFW65539 MPR65538:MPS65539 MZN65538:MZO65539 NJJ65538:NJK65539 NTF65538:NTG65539 ODB65538:ODC65539 OMX65538:OMY65539 OWT65538:OWU65539 PGP65538:PGQ65539 PQL65538:PQM65539 QAH65538:QAI65539 QKD65538:QKE65539 QTZ65538:QUA65539 RDV65538:RDW65539 RNR65538:RNS65539 RXN65538:RXO65539 SHJ65538:SHK65539 SRF65538:SRG65539 TBB65538:TBC65539 TKX65538:TKY65539 TUT65538:TUU65539 UEP65538:UEQ65539 UOL65538:UOM65539 UYH65538:UYI65539 VID65538:VIE65539 VRZ65538:VSA65539 WBV65538:WBW65539 WLR65538:WLS65539 WVN65538:WVO65539 F131074:G131075 JB131074:JC131075 SX131074:SY131075 ACT131074:ACU131075 AMP131074:AMQ131075 AWL131074:AWM131075 BGH131074:BGI131075 BQD131074:BQE131075 BZZ131074:CAA131075 CJV131074:CJW131075 CTR131074:CTS131075 DDN131074:DDO131075 DNJ131074:DNK131075 DXF131074:DXG131075 EHB131074:EHC131075 EQX131074:EQY131075 FAT131074:FAU131075 FKP131074:FKQ131075 FUL131074:FUM131075 GEH131074:GEI131075 GOD131074:GOE131075 GXZ131074:GYA131075 HHV131074:HHW131075 HRR131074:HRS131075 IBN131074:IBO131075 ILJ131074:ILK131075 IVF131074:IVG131075 JFB131074:JFC131075 JOX131074:JOY131075 JYT131074:JYU131075 KIP131074:KIQ131075 KSL131074:KSM131075 LCH131074:LCI131075 LMD131074:LME131075 LVZ131074:LWA131075 MFV131074:MFW131075 MPR131074:MPS131075 MZN131074:MZO131075 NJJ131074:NJK131075 NTF131074:NTG131075 ODB131074:ODC131075 OMX131074:OMY131075 OWT131074:OWU131075 PGP131074:PGQ131075 PQL131074:PQM131075 QAH131074:QAI131075 QKD131074:QKE131075 QTZ131074:QUA131075 RDV131074:RDW131075 RNR131074:RNS131075 RXN131074:RXO131075 SHJ131074:SHK131075 SRF131074:SRG131075 TBB131074:TBC131075 TKX131074:TKY131075 TUT131074:TUU131075 UEP131074:UEQ131075 UOL131074:UOM131075 UYH131074:UYI131075 VID131074:VIE131075 VRZ131074:VSA131075 WBV131074:WBW131075 WLR131074:WLS131075 WVN131074:WVO131075 F196610:G196611 JB196610:JC196611 SX196610:SY196611 ACT196610:ACU196611 AMP196610:AMQ196611 AWL196610:AWM196611 BGH196610:BGI196611 BQD196610:BQE196611 BZZ196610:CAA196611 CJV196610:CJW196611 CTR196610:CTS196611 DDN196610:DDO196611 DNJ196610:DNK196611 DXF196610:DXG196611 EHB196610:EHC196611 EQX196610:EQY196611 FAT196610:FAU196611 FKP196610:FKQ196611 FUL196610:FUM196611 GEH196610:GEI196611 GOD196610:GOE196611 GXZ196610:GYA196611 HHV196610:HHW196611 HRR196610:HRS196611 IBN196610:IBO196611 ILJ196610:ILK196611 IVF196610:IVG196611 JFB196610:JFC196611 JOX196610:JOY196611 JYT196610:JYU196611 KIP196610:KIQ196611 KSL196610:KSM196611 LCH196610:LCI196611 LMD196610:LME196611 LVZ196610:LWA196611 MFV196610:MFW196611 MPR196610:MPS196611 MZN196610:MZO196611 NJJ196610:NJK196611 NTF196610:NTG196611 ODB196610:ODC196611 OMX196610:OMY196611 OWT196610:OWU196611 PGP196610:PGQ196611 PQL196610:PQM196611 QAH196610:QAI196611 QKD196610:QKE196611 QTZ196610:QUA196611 RDV196610:RDW196611 RNR196610:RNS196611 RXN196610:RXO196611 SHJ196610:SHK196611 SRF196610:SRG196611 TBB196610:TBC196611 TKX196610:TKY196611 TUT196610:TUU196611 UEP196610:UEQ196611 UOL196610:UOM196611 UYH196610:UYI196611 VID196610:VIE196611 VRZ196610:VSA196611 WBV196610:WBW196611 WLR196610:WLS196611 WVN196610:WVO196611 F262146:G262147 JB262146:JC262147 SX262146:SY262147 ACT262146:ACU262147 AMP262146:AMQ262147 AWL262146:AWM262147 BGH262146:BGI262147 BQD262146:BQE262147 BZZ262146:CAA262147 CJV262146:CJW262147 CTR262146:CTS262147 DDN262146:DDO262147 DNJ262146:DNK262147 DXF262146:DXG262147 EHB262146:EHC262147 EQX262146:EQY262147 FAT262146:FAU262147 FKP262146:FKQ262147 FUL262146:FUM262147 GEH262146:GEI262147 GOD262146:GOE262147 GXZ262146:GYA262147 HHV262146:HHW262147 HRR262146:HRS262147 IBN262146:IBO262147 ILJ262146:ILK262147 IVF262146:IVG262147 JFB262146:JFC262147 JOX262146:JOY262147 JYT262146:JYU262147 KIP262146:KIQ262147 KSL262146:KSM262147 LCH262146:LCI262147 LMD262146:LME262147 LVZ262146:LWA262147 MFV262146:MFW262147 MPR262146:MPS262147 MZN262146:MZO262147 NJJ262146:NJK262147 NTF262146:NTG262147 ODB262146:ODC262147 OMX262146:OMY262147 OWT262146:OWU262147 PGP262146:PGQ262147 PQL262146:PQM262147 QAH262146:QAI262147 QKD262146:QKE262147 QTZ262146:QUA262147 RDV262146:RDW262147 RNR262146:RNS262147 RXN262146:RXO262147 SHJ262146:SHK262147 SRF262146:SRG262147 TBB262146:TBC262147 TKX262146:TKY262147 TUT262146:TUU262147 UEP262146:UEQ262147 UOL262146:UOM262147 UYH262146:UYI262147 VID262146:VIE262147 VRZ262146:VSA262147 WBV262146:WBW262147 WLR262146:WLS262147 WVN262146:WVO262147 F327682:G327683 JB327682:JC327683 SX327682:SY327683 ACT327682:ACU327683 AMP327682:AMQ327683 AWL327682:AWM327683 BGH327682:BGI327683 BQD327682:BQE327683 BZZ327682:CAA327683 CJV327682:CJW327683 CTR327682:CTS327683 DDN327682:DDO327683 DNJ327682:DNK327683 DXF327682:DXG327683 EHB327682:EHC327683 EQX327682:EQY327683 FAT327682:FAU327683 FKP327682:FKQ327683 FUL327682:FUM327683 GEH327682:GEI327683 GOD327682:GOE327683 GXZ327682:GYA327683 HHV327682:HHW327683 HRR327682:HRS327683 IBN327682:IBO327683 ILJ327682:ILK327683 IVF327682:IVG327683 JFB327682:JFC327683 JOX327682:JOY327683 JYT327682:JYU327683 KIP327682:KIQ327683 KSL327682:KSM327683 LCH327682:LCI327683 LMD327682:LME327683 LVZ327682:LWA327683 MFV327682:MFW327683 MPR327682:MPS327683 MZN327682:MZO327683 NJJ327682:NJK327683 NTF327682:NTG327683 ODB327682:ODC327683 OMX327682:OMY327683 OWT327682:OWU327683 PGP327682:PGQ327683 PQL327682:PQM327683 QAH327682:QAI327683 QKD327682:QKE327683 QTZ327682:QUA327683 RDV327682:RDW327683 RNR327682:RNS327683 RXN327682:RXO327683 SHJ327682:SHK327683 SRF327682:SRG327683 TBB327682:TBC327683 TKX327682:TKY327683 TUT327682:TUU327683 UEP327682:UEQ327683 UOL327682:UOM327683 UYH327682:UYI327683 VID327682:VIE327683 VRZ327682:VSA327683 WBV327682:WBW327683 WLR327682:WLS327683 WVN327682:WVO327683 F393218:G393219 JB393218:JC393219 SX393218:SY393219 ACT393218:ACU393219 AMP393218:AMQ393219 AWL393218:AWM393219 BGH393218:BGI393219 BQD393218:BQE393219 BZZ393218:CAA393219 CJV393218:CJW393219 CTR393218:CTS393219 DDN393218:DDO393219 DNJ393218:DNK393219 DXF393218:DXG393219 EHB393218:EHC393219 EQX393218:EQY393219 FAT393218:FAU393219 FKP393218:FKQ393219 FUL393218:FUM393219 GEH393218:GEI393219 GOD393218:GOE393219 GXZ393218:GYA393219 HHV393218:HHW393219 HRR393218:HRS393219 IBN393218:IBO393219 ILJ393218:ILK393219 IVF393218:IVG393219 JFB393218:JFC393219 JOX393218:JOY393219 JYT393218:JYU393219 KIP393218:KIQ393219 KSL393218:KSM393219 LCH393218:LCI393219 LMD393218:LME393219 LVZ393218:LWA393219 MFV393218:MFW393219 MPR393218:MPS393219 MZN393218:MZO393219 NJJ393218:NJK393219 NTF393218:NTG393219 ODB393218:ODC393219 OMX393218:OMY393219 OWT393218:OWU393219 PGP393218:PGQ393219 PQL393218:PQM393219 QAH393218:QAI393219 QKD393218:QKE393219 QTZ393218:QUA393219 RDV393218:RDW393219 RNR393218:RNS393219 RXN393218:RXO393219 SHJ393218:SHK393219 SRF393218:SRG393219 TBB393218:TBC393219 TKX393218:TKY393219 TUT393218:TUU393219 UEP393218:UEQ393219 UOL393218:UOM393219 UYH393218:UYI393219 VID393218:VIE393219 VRZ393218:VSA393219 WBV393218:WBW393219 WLR393218:WLS393219 WVN393218:WVO393219 F458754:G458755 JB458754:JC458755 SX458754:SY458755 ACT458754:ACU458755 AMP458754:AMQ458755 AWL458754:AWM458755 BGH458754:BGI458755 BQD458754:BQE458755 BZZ458754:CAA458755 CJV458754:CJW458755 CTR458754:CTS458755 DDN458754:DDO458755 DNJ458754:DNK458755 DXF458754:DXG458755 EHB458754:EHC458755 EQX458754:EQY458755 FAT458754:FAU458755 FKP458754:FKQ458755 FUL458754:FUM458755 GEH458754:GEI458755 GOD458754:GOE458755 GXZ458754:GYA458755 HHV458754:HHW458755 HRR458754:HRS458755 IBN458754:IBO458755 ILJ458754:ILK458755 IVF458754:IVG458755 JFB458754:JFC458755 JOX458754:JOY458755 JYT458754:JYU458755 KIP458754:KIQ458755 KSL458754:KSM458755 LCH458754:LCI458755 LMD458754:LME458755 LVZ458754:LWA458755 MFV458754:MFW458755 MPR458754:MPS458755 MZN458754:MZO458755 NJJ458754:NJK458755 NTF458754:NTG458755 ODB458754:ODC458755 OMX458754:OMY458755 OWT458754:OWU458755 PGP458754:PGQ458755 PQL458754:PQM458755 QAH458754:QAI458755 QKD458754:QKE458755 QTZ458754:QUA458755 RDV458754:RDW458755 RNR458754:RNS458755 RXN458754:RXO458755 SHJ458754:SHK458755 SRF458754:SRG458755 TBB458754:TBC458755 TKX458754:TKY458755 TUT458754:TUU458755 UEP458754:UEQ458755 UOL458754:UOM458755 UYH458754:UYI458755 VID458754:VIE458755 VRZ458754:VSA458755 WBV458754:WBW458755 WLR458754:WLS458755 WVN458754:WVO458755 F524290:G524291 JB524290:JC524291 SX524290:SY524291 ACT524290:ACU524291 AMP524290:AMQ524291 AWL524290:AWM524291 BGH524290:BGI524291 BQD524290:BQE524291 BZZ524290:CAA524291 CJV524290:CJW524291 CTR524290:CTS524291 DDN524290:DDO524291 DNJ524290:DNK524291 DXF524290:DXG524291 EHB524290:EHC524291 EQX524290:EQY524291 FAT524290:FAU524291 FKP524290:FKQ524291 FUL524290:FUM524291 GEH524290:GEI524291 GOD524290:GOE524291 GXZ524290:GYA524291 HHV524290:HHW524291 HRR524290:HRS524291 IBN524290:IBO524291 ILJ524290:ILK524291 IVF524290:IVG524291 JFB524290:JFC524291 JOX524290:JOY524291 JYT524290:JYU524291 KIP524290:KIQ524291 KSL524290:KSM524291 LCH524290:LCI524291 LMD524290:LME524291 LVZ524290:LWA524291 MFV524290:MFW524291 MPR524290:MPS524291 MZN524290:MZO524291 NJJ524290:NJK524291 NTF524290:NTG524291 ODB524290:ODC524291 OMX524290:OMY524291 OWT524290:OWU524291 PGP524290:PGQ524291 PQL524290:PQM524291 QAH524290:QAI524291 QKD524290:QKE524291 QTZ524290:QUA524291 RDV524290:RDW524291 RNR524290:RNS524291 RXN524290:RXO524291 SHJ524290:SHK524291 SRF524290:SRG524291 TBB524290:TBC524291 TKX524290:TKY524291 TUT524290:TUU524291 UEP524290:UEQ524291 UOL524290:UOM524291 UYH524290:UYI524291 VID524290:VIE524291 VRZ524290:VSA524291 WBV524290:WBW524291 WLR524290:WLS524291 WVN524290:WVO524291 F589826:G589827 JB589826:JC589827 SX589826:SY589827 ACT589826:ACU589827 AMP589826:AMQ589827 AWL589826:AWM589827 BGH589826:BGI589827 BQD589826:BQE589827 BZZ589826:CAA589827 CJV589826:CJW589827 CTR589826:CTS589827 DDN589826:DDO589827 DNJ589826:DNK589827 DXF589826:DXG589827 EHB589826:EHC589827 EQX589826:EQY589827 FAT589826:FAU589827 FKP589826:FKQ589827 FUL589826:FUM589827 GEH589826:GEI589827 GOD589826:GOE589827 GXZ589826:GYA589827 HHV589826:HHW589827 HRR589826:HRS589827 IBN589826:IBO589827 ILJ589826:ILK589827 IVF589826:IVG589827 JFB589826:JFC589827 JOX589826:JOY589827 JYT589826:JYU589827 KIP589826:KIQ589827 KSL589826:KSM589827 LCH589826:LCI589827 LMD589826:LME589827 LVZ589826:LWA589827 MFV589826:MFW589827 MPR589826:MPS589827 MZN589826:MZO589827 NJJ589826:NJK589827 NTF589826:NTG589827 ODB589826:ODC589827 OMX589826:OMY589827 OWT589826:OWU589827 PGP589826:PGQ589827 PQL589826:PQM589827 QAH589826:QAI589827 QKD589826:QKE589827 QTZ589826:QUA589827 RDV589826:RDW589827 RNR589826:RNS589827 RXN589826:RXO589827 SHJ589826:SHK589827 SRF589826:SRG589827 TBB589826:TBC589827 TKX589826:TKY589827 TUT589826:TUU589827 UEP589826:UEQ589827 UOL589826:UOM589827 UYH589826:UYI589827 VID589826:VIE589827 VRZ589826:VSA589827 WBV589826:WBW589827 WLR589826:WLS589827 WVN589826:WVO589827 F655362:G655363 JB655362:JC655363 SX655362:SY655363 ACT655362:ACU655363 AMP655362:AMQ655363 AWL655362:AWM655363 BGH655362:BGI655363 BQD655362:BQE655363 BZZ655362:CAA655363 CJV655362:CJW655363 CTR655362:CTS655363 DDN655362:DDO655363 DNJ655362:DNK655363 DXF655362:DXG655363 EHB655362:EHC655363 EQX655362:EQY655363 FAT655362:FAU655363 FKP655362:FKQ655363 FUL655362:FUM655363 GEH655362:GEI655363 GOD655362:GOE655363 GXZ655362:GYA655363 HHV655362:HHW655363 HRR655362:HRS655363 IBN655362:IBO655363 ILJ655362:ILK655363 IVF655362:IVG655363 JFB655362:JFC655363 JOX655362:JOY655363 JYT655362:JYU655363 KIP655362:KIQ655363 KSL655362:KSM655363 LCH655362:LCI655363 LMD655362:LME655363 LVZ655362:LWA655363 MFV655362:MFW655363 MPR655362:MPS655363 MZN655362:MZO655363 NJJ655362:NJK655363 NTF655362:NTG655363 ODB655362:ODC655363 OMX655362:OMY655363 OWT655362:OWU655363 PGP655362:PGQ655363 PQL655362:PQM655363 QAH655362:QAI655363 QKD655362:QKE655363 QTZ655362:QUA655363 RDV655362:RDW655363 RNR655362:RNS655363 RXN655362:RXO655363 SHJ655362:SHK655363 SRF655362:SRG655363 TBB655362:TBC655363 TKX655362:TKY655363 TUT655362:TUU655363 UEP655362:UEQ655363 UOL655362:UOM655363 UYH655362:UYI655363 VID655362:VIE655363 VRZ655362:VSA655363 WBV655362:WBW655363 WLR655362:WLS655363 WVN655362:WVO655363 F720898:G720899 JB720898:JC720899 SX720898:SY720899 ACT720898:ACU720899 AMP720898:AMQ720899 AWL720898:AWM720899 BGH720898:BGI720899 BQD720898:BQE720899 BZZ720898:CAA720899 CJV720898:CJW720899 CTR720898:CTS720899 DDN720898:DDO720899 DNJ720898:DNK720899 DXF720898:DXG720899 EHB720898:EHC720899 EQX720898:EQY720899 FAT720898:FAU720899 FKP720898:FKQ720899 FUL720898:FUM720899 GEH720898:GEI720899 GOD720898:GOE720899 GXZ720898:GYA720899 HHV720898:HHW720899 HRR720898:HRS720899 IBN720898:IBO720899 ILJ720898:ILK720899 IVF720898:IVG720899 JFB720898:JFC720899 JOX720898:JOY720899 JYT720898:JYU720899 KIP720898:KIQ720899 KSL720898:KSM720899 LCH720898:LCI720899 LMD720898:LME720899 LVZ720898:LWA720899 MFV720898:MFW720899 MPR720898:MPS720899 MZN720898:MZO720899 NJJ720898:NJK720899 NTF720898:NTG720899 ODB720898:ODC720899 OMX720898:OMY720899 OWT720898:OWU720899 PGP720898:PGQ720899 PQL720898:PQM720899 QAH720898:QAI720899 QKD720898:QKE720899 QTZ720898:QUA720899 RDV720898:RDW720899 RNR720898:RNS720899 RXN720898:RXO720899 SHJ720898:SHK720899 SRF720898:SRG720899 TBB720898:TBC720899 TKX720898:TKY720899 TUT720898:TUU720899 UEP720898:UEQ720899 UOL720898:UOM720899 UYH720898:UYI720899 VID720898:VIE720899 VRZ720898:VSA720899 WBV720898:WBW720899 WLR720898:WLS720899 WVN720898:WVO720899 F786434:G786435 JB786434:JC786435 SX786434:SY786435 ACT786434:ACU786435 AMP786434:AMQ786435 AWL786434:AWM786435 BGH786434:BGI786435 BQD786434:BQE786435 BZZ786434:CAA786435 CJV786434:CJW786435 CTR786434:CTS786435 DDN786434:DDO786435 DNJ786434:DNK786435 DXF786434:DXG786435 EHB786434:EHC786435 EQX786434:EQY786435 FAT786434:FAU786435 FKP786434:FKQ786435 FUL786434:FUM786435 GEH786434:GEI786435 GOD786434:GOE786435 GXZ786434:GYA786435 HHV786434:HHW786435 HRR786434:HRS786435 IBN786434:IBO786435 ILJ786434:ILK786435 IVF786434:IVG786435 JFB786434:JFC786435 JOX786434:JOY786435 JYT786434:JYU786435 KIP786434:KIQ786435 KSL786434:KSM786435 LCH786434:LCI786435 LMD786434:LME786435 LVZ786434:LWA786435 MFV786434:MFW786435 MPR786434:MPS786435 MZN786434:MZO786435 NJJ786434:NJK786435 NTF786434:NTG786435 ODB786434:ODC786435 OMX786434:OMY786435 OWT786434:OWU786435 PGP786434:PGQ786435 PQL786434:PQM786435 QAH786434:QAI786435 QKD786434:QKE786435 QTZ786434:QUA786435 RDV786434:RDW786435 RNR786434:RNS786435 RXN786434:RXO786435 SHJ786434:SHK786435 SRF786434:SRG786435 TBB786434:TBC786435 TKX786434:TKY786435 TUT786434:TUU786435 UEP786434:UEQ786435 UOL786434:UOM786435 UYH786434:UYI786435 VID786434:VIE786435 VRZ786434:VSA786435 WBV786434:WBW786435 WLR786434:WLS786435 WVN786434:WVO786435 F851970:G851971 JB851970:JC851971 SX851970:SY851971 ACT851970:ACU851971 AMP851970:AMQ851971 AWL851970:AWM851971 BGH851970:BGI851971 BQD851970:BQE851971 BZZ851970:CAA851971 CJV851970:CJW851971 CTR851970:CTS851971 DDN851970:DDO851971 DNJ851970:DNK851971 DXF851970:DXG851971 EHB851970:EHC851971 EQX851970:EQY851971 FAT851970:FAU851971 FKP851970:FKQ851971 FUL851970:FUM851971 GEH851970:GEI851971 GOD851970:GOE851971 GXZ851970:GYA851971 HHV851970:HHW851971 HRR851970:HRS851971 IBN851970:IBO851971 ILJ851970:ILK851971 IVF851970:IVG851971 JFB851970:JFC851971 JOX851970:JOY851971 JYT851970:JYU851971 KIP851970:KIQ851971 KSL851970:KSM851971 LCH851970:LCI851971 LMD851970:LME851971 LVZ851970:LWA851971 MFV851970:MFW851971 MPR851970:MPS851971 MZN851970:MZO851971 NJJ851970:NJK851971 NTF851970:NTG851971 ODB851970:ODC851971 OMX851970:OMY851971 OWT851970:OWU851971 PGP851970:PGQ851971 PQL851970:PQM851971 QAH851970:QAI851971 QKD851970:QKE851971 QTZ851970:QUA851971 RDV851970:RDW851971 RNR851970:RNS851971 RXN851970:RXO851971 SHJ851970:SHK851971 SRF851970:SRG851971 TBB851970:TBC851971 TKX851970:TKY851971 TUT851970:TUU851971 UEP851970:UEQ851971 UOL851970:UOM851971 UYH851970:UYI851971 VID851970:VIE851971 VRZ851970:VSA851971 WBV851970:WBW851971 WLR851970:WLS851971 WVN851970:WVO851971 F917506:G917507 JB917506:JC917507 SX917506:SY917507 ACT917506:ACU917507 AMP917506:AMQ917507 AWL917506:AWM917507 BGH917506:BGI917507 BQD917506:BQE917507 BZZ917506:CAA917507 CJV917506:CJW917507 CTR917506:CTS917507 DDN917506:DDO917507 DNJ917506:DNK917507 DXF917506:DXG917507 EHB917506:EHC917507 EQX917506:EQY917507 FAT917506:FAU917507 FKP917506:FKQ917507 FUL917506:FUM917507 GEH917506:GEI917507 GOD917506:GOE917507 GXZ917506:GYA917507 HHV917506:HHW917507 HRR917506:HRS917507 IBN917506:IBO917507 ILJ917506:ILK917507 IVF917506:IVG917507 JFB917506:JFC917507 JOX917506:JOY917507 JYT917506:JYU917507 KIP917506:KIQ917507 KSL917506:KSM917507 LCH917506:LCI917507 LMD917506:LME917507 LVZ917506:LWA917507 MFV917506:MFW917507 MPR917506:MPS917507 MZN917506:MZO917507 NJJ917506:NJK917507 NTF917506:NTG917507 ODB917506:ODC917507 OMX917506:OMY917507 OWT917506:OWU917507 PGP917506:PGQ917507 PQL917506:PQM917507 QAH917506:QAI917507 QKD917506:QKE917507 QTZ917506:QUA917507 RDV917506:RDW917507 RNR917506:RNS917507 RXN917506:RXO917507 SHJ917506:SHK917507 SRF917506:SRG917507 TBB917506:TBC917507 TKX917506:TKY917507 TUT917506:TUU917507 UEP917506:UEQ917507 UOL917506:UOM917507 UYH917506:UYI917507 VID917506:VIE917507 VRZ917506:VSA917507 WBV917506:WBW917507 WLR917506:WLS917507 WVN917506:WVO917507 F983042:G983043 JB983042:JC983043 SX983042:SY983043 ACT983042:ACU983043 AMP983042:AMQ983043 AWL983042:AWM983043 BGH983042:BGI983043 BQD983042:BQE983043 BZZ983042:CAA983043 CJV983042:CJW983043 CTR983042:CTS983043 DDN983042:DDO983043 DNJ983042:DNK983043 DXF983042:DXG983043 EHB983042:EHC983043 EQX983042:EQY983043 FAT983042:FAU983043 FKP983042:FKQ983043 FUL983042:FUM983043 GEH983042:GEI983043 GOD983042:GOE983043 GXZ983042:GYA983043 HHV983042:HHW983043 HRR983042:HRS983043 IBN983042:IBO983043 ILJ983042:ILK983043 IVF983042:IVG983043 JFB983042:JFC983043 JOX983042:JOY983043 JYT983042:JYU983043 KIP983042:KIQ983043 KSL983042:KSM983043 LCH983042:LCI983043 LMD983042:LME983043 LVZ983042:LWA983043 MFV983042:MFW983043 MPR983042:MPS983043 MZN983042:MZO983043 NJJ983042:NJK983043 NTF983042:NTG983043 ODB983042:ODC983043 OMX983042:OMY983043 OWT983042:OWU983043 PGP983042:PGQ983043 PQL983042:PQM983043 QAH983042:QAI983043 QKD983042:QKE983043 QTZ983042:QUA983043 RDV983042:RDW983043 RNR983042:RNS983043 RXN983042:RXO983043 SHJ983042:SHK983043 SRF983042:SRG983043 TBB983042:TBC983043 TKX983042:TKY983043 TUT983042:TUU983043 UEP983042:UEQ983043 UOL983042:UOM983043 UYH983042:UYI983043 VID983042:VIE983043 VRZ983042:VSA983043 WBV983042:WBW983043 WLR983042:WLS983043 WVN983042:WVO983043 G13:G15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H65540:H65542 JD65540:JD65542 SZ65540:SZ65542 ACV65540:ACV65542 AMR65540:AMR65542 AWN65540:AWN65542 BGJ65540:BGJ65542 BQF65540:BQF65542 CAB65540:CAB65542 CJX65540:CJX65542 CTT65540:CTT65542 DDP65540:DDP65542 DNL65540:DNL65542 DXH65540:DXH65542 EHD65540:EHD65542 EQZ65540:EQZ65542 FAV65540:FAV65542 FKR65540:FKR65542 FUN65540:FUN65542 GEJ65540:GEJ65542 GOF65540:GOF65542 GYB65540:GYB65542 HHX65540:HHX65542 HRT65540:HRT65542 IBP65540:IBP65542 ILL65540:ILL65542 IVH65540:IVH65542 JFD65540:JFD65542 JOZ65540:JOZ65542 JYV65540:JYV65542 KIR65540:KIR65542 KSN65540:KSN65542 LCJ65540:LCJ65542 LMF65540:LMF65542 LWB65540:LWB65542 MFX65540:MFX65542 MPT65540:MPT65542 MZP65540:MZP65542 NJL65540:NJL65542 NTH65540:NTH65542 ODD65540:ODD65542 OMZ65540:OMZ65542 OWV65540:OWV65542 PGR65540:PGR65542 PQN65540:PQN65542 QAJ65540:QAJ65542 QKF65540:QKF65542 QUB65540:QUB65542 RDX65540:RDX65542 RNT65540:RNT65542 RXP65540:RXP65542 SHL65540:SHL65542 SRH65540:SRH65542 TBD65540:TBD65542 TKZ65540:TKZ65542 TUV65540:TUV65542 UER65540:UER65542 UON65540:UON65542 UYJ65540:UYJ65542 VIF65540:VIF65542 VSB65540:VSB65542 WBX65540:WBX65542 WLT65540:WLT65542 WVP65540:WVP65542 H131076:H131078 JD131076:JD131078 SZ131076:SZ131078 ACV131076:ACV131078 AMR131076:AMR131078 AWN131076:AWN131078 BGJ131076:BGJ131078 BQF131076:BQF131078 CAB131076:CAB131078 CJX131076:CJX131078 CTT131076:CTT131078 DDP131076:DDP131078 DNL131076:DNL131078 DXH131076:DXH131078 EHD131076:EHD131078 EQZ131076:EQZ131078 FAV131076:FAV131078 FKR131076:FKR131078 FUN131076:FUN131078 GEJ131076:GEJ131078 GOF131076:GOF131078 GYB131076:GYB131078 HHX131076:HHX131078 HRT131076:HRT131078 IBP131076:IBP131078 ILL131076:ILL131078 IVH131076:IVH131078 JFD131076:JFD131078 JOZ131076:JOZ131078 JYV131076:JYV131078 KIR131076:KIR131078 KSN131076:KSN131078 LCJ131076:LCJ131078 LMF131076:LMF131078 LWB131076:LWB131078 MFX131076:MFX131078 MPT131076:MPT131078 MZP131076:MZP131078 NJL131076:NJL131078 NTH131076:NTH131078 ODD131076:ODD131078 OMZ131076:OMZ131078 OWV131076:OWV131078 PGR131076:PGR131078 PQN131076:PQN131078 QAJ131076:QAJ131078 QKF131076:QKF131078 QUB131076:QUB131078 RDX131076:RDX131078 RNT131076:RNT131078 RXP131076:RXP131078 SHL131076:SHL131078 SRH131076:SRH131078 TBD131076:TBD131078 TKZ131076:TKZ131078 TUV131076:TUV131078 UER131076:UER131078 UON131076:UON131078 UYJ131076:UYJ131078 VIF131076:VIF131078 VSB131076:VSB131078 WBX131076:WBX131078 WLT131076:WLT131078 WVP131076:WVP131078 H196612:H196614 JD196612:JD196614 SZ196612:SZ196614 ACV196612:ACV196614 AMR196612:AMR196614 AWN196612:AWN196614 BGJ196612:BGJ196614 BQF196612:BQF196614 CAB196612:CAB196614 CJX196612:CJX196614 CTT196612:CTT196614 DDP196612:DDP196614 DNL196612:DNL196614 DXH196612:DXH196614 EHD196612:EHD196614 EQZ196612:EQZ196614 FAV196612:FAV196614 FKR196612:FKR196614 FUN196612:FUN196614 GEJ196612:GEJ196614 GOF196612:GOF196614 GYB196612:GYB196614 HHX196612:HHX196614 HRT196612:HRT196614 IBP196612:IBP196614 ILL196612:ILL196614 IVH196612:IVH196614 JFD196612:JFD196614 JOZ196612:JOZ196614 JYV196612:JYV196614 KIR196612:KIR196614 KSN196612:KSN196614 LCJ196612:LCJ196614 LMF196612:LMF196614 LWB196612:LWB196614 MFX196612:MFX196614 MPT196612:MPT196614 MZP196612:MZP196614 NJL196612:NJL196614 NTH196612:NTH196614 ODD196612:ODD196614 OMZ196612:OMZ196614 OWV196612:OWV196614 PGR196612:PGR196614 PQN196612:PQN196614 QAJ196612:QAJ196614 QKF196612:QKF196614 QUB196612:QUB196614 RDX196612:RDX196614 RNT196612:RNT196614 RXP196612:RXP196614 SHL196612:SHL196614 SRH196612:SRH196614 TBD196612:TBD196614 TKZ196612:TKZ196614 TUV196612:TUV196614 UER196612:UER196614 UON196612:UON196614 UYJ196612:UYJ196614 VIF196612:VIF196614 VSB196612:VSB196614 WBX196612:WBX196614 WLT196612:WLT196614 WVP196612:WVP196614 H262148:H262150 JD262148:JD262150 SZ262148:SZ262150 ACV262148:ACV262150 AMR262148:AMR262150 AWN262148:AWN262150 BGJ262148:BGJ262150 BQF262148:BQF262150 CAB262148:CAB262150 CJX262148:CJX262150 CTT262148:CTT262150 DDP262148:DDP262150 DNL262148:DNL262150 DXH262148:DXH262150 EHD262148:EHD262150 EQZ262148:EQZ262150 FAV262148:FAV262150 FKR262148:FKR262150 FUN262148:FUN262150 GEJ262148:GEJ262150 GOF262148:GOF262150 GYB262148:GYB262150 HHX262148:HHX262150 HRT262148:HRT262150 IBP262148:IBP262150 ILL262148:ILL262150 IVH262148:IVH262150 JFD262148:JFD262150 JOZ262148:JOZ262150 JYV262148:JYV262150 KIR262148:KIR262150 KSN262148:KSN262150 LCJ262148:LCJ262150 LMF262148:LMF262150 LWB262148:LWB262150 MFX262148:MFX262150 MPT262148:MPT262150 MZP262148:MZP262150 NJL262148:NJL262150 NTH262148:NTH262150 ODD262148:ODD262150 OMZ262148:OMZ262150 OWV262148:OWV262150 PGR262148:PGR262150 PQN262148:PQN262150 QAJ262148:QAJ262150 QKF262148:QKF262150 QUB262148:QUB262150 RDX262148:RDX262150 RNT262148:RNT262150 RXP262148:RXP262150 SHL262148:SHL262150 SRH262148:SRH262150 TBD262148:TBD262150 TKZ262148:TKZ262150 TUV262148:TUV262150 UER262148:UER262150 UON262148:UON262150 UYJ262148:UYJ262150 VIF262148:VIF262150 VSB262148:VSB262150 WBX262148:WBX262150 WLT262148:WLT262150 WVP262148:WVP262150 H327684:H327686 JD327684:JD327686 SZ327684:SZ327686 ACV327684:ACV327686 AMR327684:AMR327686 AWN327684:AWN327686 BGJ327684:BGJ327686 BQF327684:BQF327686 CAB327684:CAB327686 CJX327684:CJX327686 CTT327684:CTT327686 DDP327684:DDP327686 DNL327684:DNL327686 DXH327684:DXH327686 EHD327684:EHD327686 EQZ327684:EQZ327686 FAV327684:FAV327686 FKR327684:FKR327686 FUN327684:FUN327686 GEJ327684:GEJ327686 GOF327684:GOF327686 GYB327684:GYB327686 HHX327684:HHX327686 HRT327684:HRT327686 IBP327684:IBP327686 ILL327684:ILL327686 IVH327684:IVH327686 JFD327684:JFD327686 JOZ327684:JOZ327686 JYV327684:JYV327686 KIR327684:KIR327686 KSN327684:KSN327686 LCJ327684:LCJ327686 LMF327684:LMF327686 LWB327684:LWB327686 MFX327684:MFX327686 MPT327684:MPT327686 MZP327684:MZP327686 NJL327684:NJL327686 NTH327684:NTH327686 ODD327684:ODD327686 OMZ327684:OMZ327686 OWV327684:OWV327686 PGR327684:PGR327686 PQN327684:PQN327686 QAJ327684:QAJ327686 QKF327684:QKF327686 QUB327684:QUB327686 RDX327684:RDX327686 RNT327684:RNT327686 RXP327684:RXP327686 SHL327684:SHL327686 SRH327684:SRH327686 TBD327684:TBD327686 TKZ327684:TKZ327686 TUV327684:TUV327686 UER327684:UER327686 UON327684:UON327686 UYJ327684:UYJ327686 VIF327684:VIF327686 VSB327684:VSB327686 WBX327684:WBX327686 WLT327684:WLT327686 WVP327684:WVP327686 H393220:H393222 JD393220:JD393222 SZ393220:SZ393222 ACV393220:ACV393222 AMR393220:AMR393222 AWN393220:AWN393222 BGJ393220:BGJ393222 BQF393220:BQF393222 CAB393220:CAB393222 CJX393220:CJX393222 CTT393220:CTT393222 DDP393220:DDP393222 DNL393220:DNL393222 DXH393220:DXH393222 EHD393220:EHD393222 EQZ393220:EQZ393222 FAV393220:FAV393222 FKR393220:FKR393222 FUN393220:FUN393222 GEJ393220:GEJ393222 GOF393220:GOF393222 GYB393220:GYB393222 HHX393220:HHX393222 HRT393220:HRT393222 IBP393220:IBP393222 ILL393220:ILL393222 IVH393220:IVH393222 JFD393220:JFD393222 JOZ393220:JOZ393222 JYV393220:JYV393222 KIR393220:KIR393222 KSN393220:KSN393222 LCJ393220:LCJ393222 LMF393220:LMF393222 LWB393220:LWB393222 MFX393220:MFX393222 MPT393220:MPT393222 MZP393220:MZP393222 NJL393220:NJL393222 NTH393220:NTH393222 ODD393220:ODD393222 OMZ393220:OMZ393222 OWV393220:OWV393222 PGR393220:PGR393222 PQN393220:PQN393222 QAJ393220:QAJ393222 QKF393220:QKF393222 QUB393220:QUB393222 RDX393220:RDX393222 RNT393220:RNT393222 RXP393220:RXP393222 SHL393220:SHL393222 SRH393220:SRH393222 TBD393220:TBD393222 TKZ393220:TKZ393222 TUV393220:TUV393222 UER393220:UER393222 UON393220:UON393222 UYJ393220:UYJ393222 VIF393220:VIF393222 VSB393220:VSB393222 WBX393220:WBX393222 WLT393220:WLT393222 WVP393220:WVP393222 H458756:H458758 JD458756:JD458758 SZ458756:SZ458758 ACV458756:ACV458758 AMR458756:AMR458758 AWN458756:AWN458758 BGJ458756:BGJ458758 BQF458756:BQF458758 CAB458756:CAB458758 CJX458756:CJX458758 CTT458756:CTT458758 DDP458756:DDP458758 DNL458756:DNL458758 DXH458756:DXH458758 EHD458756:EHD458758 EQZ458756:EQZ458758 FAV458756:FAV458758 FKR458756:FKR458758 FUN458756:FUN458758 GEJ458756:GEJ458758 GOF458756:GOF458758 GYB458756:GYB458758 HHX458756:HHX458758 HRT458756:HRT458758 IBP458756:IBP458758 ILL458756:ILL458758 IVH458756:IVH458758 JFD458756:JFD458758 JOZ458756:JOZ458758 JYV458756:JYV458758 KIR458756:KIR458758 KSN458756:KSN458758 LCJ458756:LCJ458758 LMF458756:LMF458758 LWB458756:LWB458758 MFX458756:MFX458758 MPT458756:MPT458758 MZP458756:MZP458758 NJL458756:NJL458758 NTH458756:NTH458758 ODD458756:ODD458758 OMZ458756:OMZ458758 OWV458756:OWV458758 PGR458756:PGR458758 PQN458756:PQN458758 QAJ458756:QAJ458758 QKF458756:QKF458758 QUB458756:QUB458758 RDX458756:RDX458758 RNT458756:RNT458758 RXP458756:RXP458758 SHL458756:SHL458758 SRH458756:SRH458758 TBD458756:TBD458758 TKZ458756:TKZ458758 TUV458756:TUV458758 UER458756:UER458758 UON458756:UON458758 UYJ458756:UYJ458758 VIF458756:VIF458758 VSB458756:VSB458758 WBX458756:WBX458758 WLT458756:WLT458758 WVP458756:WVP458758 H524292:H524294 JD524292:JD524294 SZ524292:SZ524294 ACV524292:ACV524294 AMR524292:AMR524294 AWN524292:AWN524294 BGJ524292:BGJ524294 BQF524292:BQF524294 CAB524292:CAB524294 CJX524292:CJX524294 CTT524292:CTT524294 DDP524292:DDP524294 DNL524292:DNL524294 DXH524292:DXH524294 EHD524292:EHD524294 EQZ524292:EQZ524294 FAV524292:FAV524294 FKR524292:FKR524294 FUN524292:FUN524294 GEJ524292:GEJ524294 GOF524292:GOF524294 GYB524292:GYB524294 HHX524292:HHX524294 HRT524292:HRT524294 IBP524292:IBP524294 ILL524292:ILL524294 IVH524292:IVH524294 JFD524292:JFD524294 JOZ524292:JOZ524294 JYV524292:JYV524294 KIR524292:KIR524294 KSN524292:KSN524294 LCJ524292:LCJ524294 LMF524292:LMF524294 LWB524292:LWB524294 MFX524292:MFX524294 MPT524292:MPT524294 MZP524292:MZP524294 NJL524292:NJL524294 NTH524292:NTH524294 ODD524292:ODD524294 OMZ524292:OMZ524294 OWV524292:OWV524294 PGR524292:PGR524294 PQN524292:PQN524294 QAJ524292:QAJ524294 QKF524292:QKF524294 QUB524292:QUB524294 RDX524292:RDX524294 RNT524292:RNT524294 RXP524292:RXP524294 SHL524292:SHL524294 SRH524292:SRH524294 TBD524292:TBD524294 TKZ524292:TKZ524294 TUV524292:TUV524294 UER524292:UER524294 UON524292:UON524294 UYJ524292:UYJ524294 VIF524292:VIF524294 VSB524292:VSB524294 WBX524292:WBX524294 WLT524292:WLT524294 WVP524292:WVP524294 H589828:H589830 JD589828:JD589830 SZ589828:SZ589830 ACV589828:ACV589830 AMR589828:AMR589830 AWN589828:AWN589830 BGJ589828:BGJ589830 BQF589828:BQF589830 CAB589828:CAB589830 CJX589828:CJX589830 CTT589828:CTT589830 DDP589828:DDP589830 DNL589828:DNL589830 DXH589828:DXH589830 EHD589828:EHD589830 EQZ589828:EQZ589830 FAV589828:FAV589830 FKR589828:FKR589830 FUN589828:FUN589830 GEJ589828:GEJ589830 GOF589828:GOF589830 GYB589828:GYB589830 HHX589828:HHX589830 HRT589828:HRT589830 IBP589828:IBP589830 ILL589828:ILL589830 IVH589828:IVH589830 JFD589828:JFD589830 JOZ589828:JOZ589830 JYV589828:JYV589830 KIR589828:KIR589830 KSN589828:KSN589830 LCJ589828:LCJ589830 LMF589828:LMF589830 LWB589828:LWB589830 MFX589828:MFX589830 MPT589828:MPT589830 MZP589828:MZP589830 NJL589828:NJL589830 NTH589828:NTH589830 ODD589828:ODD589830 OMZ589828:OMZ589830 OWV589828:OWV589830 PGR589828:PGR589830 PQN589828:PQN589830 QAJ589828:QAJ589830 QKF589828:QKF589830 QUB589828:QUB589830 RDX589828:RDX589830 RNT589828:RNT589830 RXP589828:RXP589830 SHL589828:SHL589830 SRH589828:SRH589830 TBD589828:TBD589830 TKZ589828:TKZ589830 TUV589828:TUV589830 UER589828:UER589830 UON589828:UON589830 UYJ589828:UYJ589830 VIF589828:VIF589830 VSB589828:VSB589830 WBX589828:WBX589830 WLT589828:WLT589830 WVP589828:WVP589830 H655364:H655366 JD655364:JD655366 SZ655364:SZ655366 ACV655364:ACV655366 AMR655364:AMR655366 AWN655364:AWN655366 BGJ655364:BGJ655366 BQF655364:BQF655366 CAB655364:CAB655366 CJX655364:CJX655366 CTT655364:CTT655366 DDP655364:DDP655366 DNL655364:DNL655366 DXH655364:DXH655366 EHD655364:EHD655366 EQZ655364:EQZ655366 FAV655364:FAV655366 FKR655364:FKR655366 FUN655364:FUN655366 GEJ655364:GEJ655366 GOF655364:GOF655366 GYB655364:GYB655366 HHX655364:HHX655366 HRT655364:HRT655366 IBP655364:IBP655366 ILL655364:ILL655366 IVH655364:IVH655366 JFD655364:JFD655366 JOZ655364:JOZ655366 JYV655364:JYV655366 KIR655364:KIR655366 KSN655364:KSN655366 LCJ655364:LCJ655366 LMF655364:LMF655366 LWB655364:LWB655366 MFX655364:MFX655366 MPT655364:MPT655366 MZP655364:MZP655366 NJL655364:NJL655366 NTH655364:NTH655366 ODD655364:ODD655366 OMZ655364:OMZ655366 OWV655364:OWV655366 PGR655364:PGR655366 PQN655364:PQN655366 QAJ655364:QAJ655366 QKF655364:QKF655366 QUB655364:QUB655366 RDX655364:RDX655366 RNT655364:RNT655366 RXP655364:RXP655366 SHL655364:SHL655366 SRH655364:SRH655366 TBD655364:TBD655366 TKZ655364:TKZ655366 TUV655364:TUV655366 UER655364:UER655366 UON655364:UON655366 UYJ655364:UYJ655366 VIF655364:VIF655366 VSB655364:VSB655366 WBX655364:WBX655366 WLT655364:WLT655366 WVP655364:WVP655366 H720900:H720902 JD720900:JD720902 SZ720900:SZ720902 ACV720900:ACV720902 AMR720900:AMR720902 AWN720900:AWN720902 BGJ720900:BGJ720902 BQF720900:BQF720902 CAB720900:CAB720902 CJX720900:CJX720902 CTT720900:CTT720902 DDP720900:DDP720902 DNL720900:DNL720902 DXH720900:DXH720902 EHD720900:EHD720902 EQZ720900:EQZ720902 FAV720900:FAV720902 FKR720900:FKR720902 FUN720900:FUN720902 GEJ720900:GEJ720902 GOF720900:GOF720902 GYB720900:GYB720902 HHX720900:HHX720902 HRT720900:HRT720902 IBP720900:IBP720902 ILL720900:ILL720902 IVH720900:IVH720902 JFD720900:JFD720902 JOZ720900:JOZ720902 JYV720900:JYV720902 KIR720900:KIR720902 KSN720900:KSN720902 LCJ720900:LCJ720902 LMF720900:LMF720902 LWB720900:LWB720902 MFX720900:MFX720902 MPT720900:MPT720902 MZP720900:MZP720902 NJL720900:NJL720902 NTH720900:NTH720902 ODD720900:ODD720902 OMZ720900:OMZ720902 OWV720900:OWV720902 PGR720900:PGR720902 PQN720900:PQN720902 QAJ720900:QAJ720902 QKF720900:QKF720902 QUB720900:QUB720902 RDX720900:RDX720902 RNT720900:RNT720902 RXP720900:RXP720902 SHL720900:SHL720902 SRH720900:SRH720902 TBD720900:TBD720902 TKZ720900:TKZ720902 TUV720900:TUV720902 UER720900:UER720902 UON720900:UON720902 UYJ720900:UYJ720902 VIF720900:VIF720902 VSB720900:VSB720902 WBX720900:WBX720902 WLT720900:WLT720902 WVP720900:WVP720902 H786436:H786438 JD786436:JD786438 SZ786436:SZ786438 ACV786436:ACV786438 AMR786436:AMR786438 AWN786436:AWN786438 BGJ786436:BGJ786438 BQF786436:BQF786438 CAB786436:CAB786438 CJX786436:CJX786438 CTT786436:CTT786438 DDP786436:DDP786438 DNL786436:DNL786438 DXH786436:DXH786438 EHD786436:EHD786438 EQZ786436:EQZ786438 FAV786436:FAV786438 FKR786436:FKR786438 FUN786436:FUN786438 GEJ786436:GEJ786438 GOF786436:GOF786438 GYB786436:GYB786438 HHX786436:HHX786438 HRT786436:HRT786438 IBP786436:IBP786438 ILL786436:ILL786438 IVH786436:IVH786438 JFD786436:JFD786438 JOZ786436:JOZ786438 JYV786436:JYV786438 KIR786436:KIR786438 KSN786436:KSN786438 LCJ786436:LCJ786438 LMF786436:LMF786438 LWB786436:LWB786438 MFX786436:MFX786438 MPT786436:MPT786438 MZP786436:MZP786438 NJL786436:NJL786438 NTH786436:NTH786438 ODD786436:ODD786438 OMZ786436:OMZ786438 OWV786436:OWV786438 PGR786436:PGR786438 PQN786436:PQN786438 QAJ786436:QAJ786438 QKF786436:QKF786438 QUB786436:QUB786438 RDX786436:RDX786438 RNT786436:RNT786438 RXP786436:RXP786438 SHL786436:SHL786438 SRH786436:SRH786438 TBD786436:TBD786438 TKZ786436:TKZ786438 TUV786436:TUV786438 UER786436:UER786438 UON786436:UON786438 UYJ786436:UYJ786438 VIF786436:VIF786438 VSB786436:VSB786438 WBX786436:WBX786438 WLT786436:WLT786438 WVP786436:WVP786438 H851972:H851974 JD851972:JD851974 SZ851972:SZ851974 ACV851972:ACV851974 AMR851972:AMR851974 AWN851972:AWN851974 BGJ851972:BGJ851974 BQF851972:BQF851974 CAB851972:CAB851974 CJX851972:CJX851974 CTT851972:CTT851974 DDP851972:DDP851974 DNL851972:DNL851974 DXH851972:DXH851974 EHD851972:EHD851974 EQZ851972:EQZ851974 FAV851972:FAV851974 FKR851972:FKR851974 FUN851972:FUN851974 GEJ851972:GEJ851974 GOF851972:GOF851974 GYB851972:GYB851974 HHX851972:HHX851974 HRT851972:HRT851974 IBP851972:IBP851974 ILL851972:ILL851974 IVH851972:IVH851974 JFD851972:JFD851974 JOZ851972:JOZ851974 JYV851972:JYV851974 KIR851972:KIR851974 KSN851972:KSN851974 LCJ851972:LCJ851974 LMF851972:LMF851974 LWB851972:LWB851974 MFX851972:MFX851974 MPT851972:MPT851974 MZP851972:MZP851974 NJL851972:NJL851974 NTH851972:NTH851974 ODD851972:ODD851974 OMZ851972:OMZ851974 OWV851972:OWV851974 PGR851972:PGR851974 PQN851972:PQN851974 QAJ851972:QAJ851974 QKF851972:QKF851974 QUB851972:QUB851974 RDX851972:RDX851974 RNT851972:RNT851974 RXP851972:RXP851974 SHL851972:SHL851974 SRH851972:SRH851974 TBD851972:TBD851974 TKZ851972:TKZ851974 TUV851972:TUV851974 UER851972:UER851974 UON851972:UON851974 UYJ851972:UYJ851974 VIF851972:VIF851974 VSB851972:VSB851974 WBX851972:WBX851974 WLT851972:WLT851974 WVP851972:WVP851974 H917508:H917510 JD917508:JD917510 SZ917508:SZ917510 ACV917508:ACV917510 AMR917508:AMR917510 AWN917508:AWN917510 BGJ917508:BGJ917510 BQF917508:BQF917510 CAB917508:CAB917510 CJX917508:CJX917510 CTT917508:CTT917510 DDP917508:DDP917510 DNL917508:DNL917510 DXH917508:DXH917510 EHD917508:EHD917510 EQZ917508:EQZ917510 FAV917508:FAV917510 FKR917508:FKR917510 FUN917508:FUN917510 GEJ917508:GEJ917510 GOF917508:GOF917510 GYB917508:GYB917510 HHX917508:HHX917510 HRT917508:HRT917510 IBP917508:IBP917510 ILL917508:ILL917510 IVH917508:IVH917510 JFD917508:JFD917510 JOZ917508:JOZ917510 JYV917508:JYV917510 KIR917508:KIR917510 KSN917508:KSN917510 LCJ917508:LCJ917510 LMF917508:LMF917510 LWB917508:LWB917510 MFX917508:MFX917510 MPT917508:MPT917510 MZP917508:MZP917510 NJL917508:NJL917510 NTH917508:NTH917510 ODD917508:ODD917510 OMZ917508:OMZ917510 OWV917508:OWV917510 PGR917508:PGR917510 PQN917508:PQN917510 QAJ917508:QAJ917510 QKF917508:QKF917510 QUB917508:QUB917510 RDX917508:RDX917510 RNT917508:RNT917510 RXP917508:RXP917510 SHL917508:SHL917510 SRH917508:SRH917510 TBD917508:TBD917510 TKZ917508:TKZ917510 TUV917508:TUV917510 UER917508:UER917510 UON917508:UON917510 UYJ917508:UYJ917510 VIF917508:VIF917510 VSB917508:VSB917510 WBX917508:WBX917510 WLT917508:WLT917510 WVP917508:WVP917510 H983044:H983046 JD983044:JD983046 SZ983044:SZ983046 ACV983044:ACV983046 AMR983044:AMR983046 AWN983044:AWN983046 BGJ983044:BGJ983046 BQF983044:BQF983046 CAB983044:CAB983046 CJX983044:CJX983046 CTT983044:CTT983046 DDP983044:DDP983046 DNL983044:DNL983046 DXH983044:DXH983046 EHD983044:EHD983046 EQZ983044:EQZ983046 FAV983044:FAV983046 FKR983044:FKR983046 FUN983044:FUN983046 GEJ983044:GEJ983046 GOF983044:GOF983046 GYB983044:GYB983046 HHX983044:HHX983046 HRT983044:HRT983046 IBP983044:IBP983046 ILL983044:ILL983046 IVH983044:IVH983046 JFD983044:JFD983046 JOZ983044:JOZ983046 JYV983044:JYV983046 KIR983044:KIR983046 KSN983044:KSN983046 LCJ983044:LCJ983046 LMF983044:LMF983046 LWB983044:LWB983046 MFX983044:MFX983046 MPT983044:MPT983046 MZP983044:MZP983046 NJL983044:NJL983046 NTH983044:NTH983046 ODD983044:ODD983046 OMZ983044:OMZ983046 OWV983044:OWV983046 PGR983044:PGR983046 PQN983044:PQN983046 QAJ983044:QAJ983046 QKF983044:QKF983046 QUB983044:QUB983046 RDX983044:RDX983046 RNT983044:RNT983046 RXP983044:RXP983046 SHL983044:SHL983046 SRH983044:SRH983046 TBD983044:TBD983046 TKZ983044:TKZ983046 TUV983044:TUV983046 UER983044:UER983046 UON983044:UON983046 UYJ983044:UYJ983046 VIF983044:VIF983046 VSB983044:VSB983046 WBX983044:WBX983046 WLT983044:WLT983046 WVP983044:WVP983046 H21:J21 JB16:JB21 SX16:SX21 ACT16:ACT21 AMP16:AMP21 AWL16:AWL21 BGH16:BGH21 BQD16:BQD21 BZZ16:BZZ21 CJV16:CJV21 CTR16:CTR21 DDN16:DDN21 DNJ16:DNJ21 DXF16:DXF21 EHB16:EHB21 EQX16:EQX21 FAT16:FAT21 FKP16:FKP21 FUL16:FUL21 GEH16:GEH21 GOD16:GOD21 GXZ16:GXZ21 HHV16:HHV21 HRR16:HRR21 IBN16:IBN21 ILJ16:ILJ21 IVF16:IVF21 JFB16:JFB21 JOX16:JOX21 JYT16:JYT21 KIP16:KIP21 KSL16:KSL21 LCH16:LCH21 LMD16:LMD21 LVZ16:LVZ21 MFV16:MFV21 MPR16:MPR21 MZN16:MZN21 NJJ16:NJJ21 NTF16:NTF21 ODB16:ODB21 OMX16:OMX21 OWT16:OWT21 PGP16:PGP21 PQL16:PQL21 QAH16:QAH21 QKD16:QKD21 QTZ16:QTZ21 RDV16:RDV21 RNR16:RNR21 RXN16:RXN21 SHJ16:SHJ21 SRF16:SRF21 TBB16:TBB21 TKX16:TKX21 TUT16:TUT21 UEP16:UEP21 UOL16:UOL21 UYH16:UYH21 VID16:VID21 VRZ16:VRZ21 WBV16:WBV21 WLR16:WLR21 WVN16:WVN21 F65540:F65545 JB65540:JB65545 SX65540:SX65545 ACT65540:ACT65545 AMP65540:AMP65545 AWL65540:AWL65545 BGH65540:BGH65545 BQD65540:BQD65545 BZZ65540:BZZ65545 CJV65540:CJV65545 CTR65540:CTR65545 DDN65540:DDN65545 DNJ65540:DNJ65545 DXF65540:DXF65545 EHB65540:EHB65545 EQX65540:EQX65545 FAT65540:FAT65545 FKP65540:FKP65545 FUL65540:FUL65545 GEH65540:GEH65545 GOD65540:GOD65545 GXZ65540:GXZ65545 HHV65540:HHV65545 HRR65540:HRR65545 IBN65540:IBN65545 ILJ65540:ILJ65545 IVF65540:IVF65545 JFB65540:JFB65545 JOX65540:JOX65545 JYT65540:JYT65545 KIP65540:KIP65545 KSL65540:KSL65545 LCH65540:LCH65545 LMD65540:LMD65545 LVZ65540:LVZ65545 MFV65540:MFV65545 MPR65540:MPR65545 MZN65540:MZN65545 NJJ65540:NJJ65545 NTF65540:NTF65545 ODB65540:ODB65545 OMX65540:OMX65545 OWT65540:OWT65545 PGP65540:PGP65545 PQL65540:PQL65545 QAH65540:QAH65545 QKD65540:QKD65545 QTZ65540:QTZ65545 RDV65540:RDV65545 RNR65540:RNR65545 RXN65540:RXN65545 SHJ65540:SHJ65545 SRF65540:SRF65545 TBB65540:TBB65545 TKX65540:TKX65545 TUT65540:TUT65545 UEP65540:UEP65545 UOL65540:UOL65545 UYH65540:UYH65545 VID65540:VID65545 VRZ65540:VRZ65545 WBV65540:WBV65545 WLR65540:WLR65545 WVN65540:WVN65545 F131076:F131081 JB131076:JB131081 SX131076:SX131081 ACT131076:ACT131081 AMP131076:AMP131081 AWL131076:AWL131081 BGH131076:BGH131081 BQD131076:BQD131081 BZZ131076:BZZ131081 CJV131076:CJV131081 CTR131076:CTR131081 DDN131076:DDN131081 DNJ131076:DNJ131081 DXF131076:DXF131081 EHB131076:EHB131081 EQX131076:EQX131081 FAT131076:FAT131081 FKP131076:FKP131081 FUL131076:FUL131081 GEH131076:GEH131081 GOD131076:GOD131081 GXZ131076:GXZ131081 HHV131076:HHV131081 HRR131076:HRR131081 IBN131076:IBN131081 ILJ131076:ILJ131081 IVF131076:IVF131081 JFB131076:JFB131081 JOX131076:JOX131081 JYT131076:JYT131081 KIP131076:KIP131081 KSL131076:KSL131081 LCH131076:LCH131081 LMD131076:LMD131081 LVZ131076:LVZ131081 MFV131076:MFV131081 MPR131076:MPR131081 MZN131076:MZN131081 NJJ131076:NJJ131081 NTF131076:NTF131081 ODB131076:ODB131081 OMX131076:OMX131081 OWT131076:OWT131081 PGP131076:PGP131081 PQL131076:PQL131081 QAH131076:QAH131081 QKD131076:QKD131081 QTZ131076:QTZ131081 RDV131076:RDV131081 RNR131076:RNR131081 RXN131076:RXN131081 SHJ131076:SHJ131081 SRF131076:SRF131081 TBB131076:TBB131081 TKX131076:TKX131081 TUT131076:TUT131081 UEP131076:UEP131081 UOL131076:UOL131081 UYH131076:UYH131081 VID131076:VID131081 VRZ131076:VRZ131081 WBV131076:WBV131081 WLR131076:WLR131081 WVN131076:WVN131081 F196612:F196617 JB196612:JB196617 SX196612:SX196617 ACT196612:ACT196617 AMP196612:AMP196617 AWL196612:AWL196617 BGH196612:BGH196617 BQD196612:BQD196617 BZZ196612:BZZ196617 CJV196612:CJV196617 CTR196612:CTR196617 DDN196612:DDN196617 DNJ196612:DNJ196617 DXF196612:DXF196617 EHB196612:EHB196617 EQX196612:EQX196617 FAT196612:FAT196617 FKP196612:FKP196617 FUL196612:FUL196617 GEH196612:GEH196617 GOD196612:GOD196617 GXZ196612:GXZ196617 HHV196612:HHV196617 HRR196612:HRR196617 IBN196612:IBN196617 ILJ196612:ILJ196617 IVF196612:IVF196617 JFB196612:JFB196617 JOX196612:JOX196617 JYT196612:JYT196617 KIP196612:KIP196617 KSL196612:KSL196617 LCH196612:LCH196617 LMD196612:LMD196617 LVZ196612:LVZ196617 MFV196612:MFV196617 MPR196612:MPR196617 MZN196612:MZN196617 NJJ196612:NJJ196617 NTF196612:NTF196617 ODB196612:ODB196617 OMX196612:OMX196617 OWT196612:OWT196617 PGP196612:PGP196617 PQL196612:PQL196617 QAH196612:QAH196617 QKD196612:QKD196617 QTZ196612:QTZ196617 RDV196612:RDV196617 RNR196612:RNR196617 RXN196612:RXN196617 SHJ196612:SHJ196617 SRF196612:SRF196617 TBB196612:TBB196617 TKX196612:TKX196617 TUT196612:TUT196617 UEP196612:UEP196617 UOL196612:UOL196617 UYH196612:UYH196617 VID196612:VID196617 VRZ196612:VRZ196617 WBV196612:WBV196617 WLR196612:WLR196617 WVN196612:WVN196617 F262148:F262153 JB262148:JB262153 SX262148:SX262153 ACT262148:ACT262153 AMP262148:AMP262153 AWL262148:AWL262153 BGH262148:BGH262153 BQD262148:BQD262153 BZZ262148:BZZ262153 CJV262148:CJV262153 CTR262148:CTR262153 DDN262148:DDN262153 DNJ262148:DNJ262153 DXF262148:DXF262153 EHB262148:EHB262153 EQX262148:EQX262153 FAT262148:FAT262153 FKP262148:FKP262153 FUL262148:FUL262153 GEH262148:GEH262153 GOD262148:GOD262153 GXZ262148:GXZ262153 HHV262148:HHV262153 HRR262148:HRR262153 IBN262148:IBN262153 ILJ262148:ILJ262153 IVF262148:IVF262153 JFB262148:JFB262153 JOX262148:JOX262153 JYT262148:JYT262153 KIP262148:KIP262153 KSL262148:KSL262153 LCH262148:LCH262153 LMD262148:LMD262153 LVZ262148:LVZ262153 MFV262148:MFV262153 MPR262148:MPR262153 MZN262148:MZN262153 NJJ262148:NJJ262153 NTF262148:NTF262153 ODB262148:ODB262153 OMX262148:OMX262153 OWT262148:OWT262153 PGP262148:PGP262153 PQL262148:PQL262153 QAH262148:QAH262153 QKD262148:QKD262153 QTZ262148:QTZ262153 RDV262148:RDV262153 RNR262148:RNR262153 RXN262148:RXN262153 SHJ262148:SHJ262153 SRF262148:SRF262153 TBB262148:TBB262153 TKX262148:TKX262153 TUT262148:TUT262153 UEP262148:UEP262153 UOL262148:UOL262153 UYH262148:UYH262153 VID262148:VID262153 VRZ262148:VRZ262153 WBV262148:WBV262153 WLR262148:WLR262153 WVN262148:WVN262153 F327684:F327689 JB327684:JB327689 SX327684:SX327689 ACT327684:ACT327689 AMP327684:AMP327689 AWL327684:AWL327689 BGH327684:BGH327689 BQD327684:BQD327689 BZZ327684:BZZ327689 CJV327684:CJV327689 CTR327684:CTR327689 DDN327684:DDN327689 DNJ327684:DNJ327689 DXF327684:DXF327689 EHB327684:EHB327689 EQX327684:EQX327689 FAT327684:FAT327689 FKP327684:FKP327689 FUL327684:FUL327689 GEH327684:GEH327689 GOD327684:GOD327689 GXZ327684:GXZ327689 HHV327684:HHV327689 HRR327684:HRR327689 IBN327684:IBN327689 ILJ327684:ILJ327689 IVF327684:IVF327689 JFB327684:JFB327689 JOX327684:JOX327689 JYT327684:JYT327689 KIP327684:KIP327689 KSL327684:KSL327689 LCH327684:LCH327689 LMD327684:LMD327689 LVZ327684:LVZ327689 MFV327684:MFV327689 MPR327684:MPR327689 MZN327684:MZN327689 NJJ327684:NJJ327689 NTF327684:NTF327689 ODB327684:ODB327689 OMX327684:OMX327689 OWT327684:OWT327689 PGP327684:PGP327689 PQL327684:PQL327689 QAH327684:QAH327689 QKD327684:QKD327689 QTZ327684:QTZ327689 RDV327684:RDV327689 RNR327684:RNR327689 RXN327684:RXN327689 SHJ327684:SHJ327689 SRF327684:SRF327689 TBB327684:TBB327689 TKX327684:TKX327689 TUT327684:TUT327689 UEP327684:UEP327689 UOL327684:UOL327689 UYH327684:UYH327689 VID327684:VID327689 VRZ327684:VRZ327689 WBV327684:WBV327689 WLR327684:WLR327689 WVN327684:WVN327689 F393220:F393225 JB393220:JB393225 SX393220:SX393225 ACT393220:ACT393225 AMP393220:AMP393225 AWL393220:AWL393225 BGH393220:BGH393225 BQD393220:BQD393225 BZZ393220:BZZ393225 CJV393220:CJV393225 CTR393220:CTR393225 DDN393220:DDN393225 DNJ393220:DNJ393225 DXF393220:DXF393225 EHB393220:EHB393225 EQX393220:EQX393225 FAT393220:FAT393225 FKP393220:FKP393225 FUL393220:FUL393225 GEH393220:GEH393225 GOD393220:GOD393225 GXZ393220:GXZ393225 HHV393220:HHV393225 HRR393220:HRR393225 IBN393220:IBN393225 ILJ393220:ILJ393225 IVF393220:IVF393225 JFB393220:JFB393225 JOX393220:JOX393225 JYT393220:JYT393225 KIP393220:KIP393225 KSL393220:KSL393225 LCH393220:LCH393225 LMD393220:LMD393225 LVZ393220:LVZ393225 MFV393220:MFV393225 MPR393220:MPR393225 MZN393220:MZN393225 NJJ393220:NJJ393225 NTF393220:NTF393225 ODB393220:ODB393225 OMX393220:OMX393225 OWT393220:OWT393225 PGP393220:PGP393225 PQL393220:PQL393225 QAH393220:QAH393225 QKD393220:QKD393225 QTZ393220:QTZ393225 RDV393220:RDV393225 RNR393220:RNR393225 RXN393220:RXN393225 SHJ393220:SHJ393225 SRF393220:SRF393225 TBB393220:TBB393225 TKX393220:TKX393225 TUT393220:TUT393225 UEP393220:UEP393225 UOL393220:UOL393225 UYH393220:UYH393225 VID393220:VID393225 VRZ393220:VRZ393225 WBV393220:WBV393225 WLR393220:WLR393225 WVN393220:WVN393225 F458756:F458761 JB458756:JB458761 SX458756:SX458761 ACT458756:ACT458761 AMP458756:AMP458761 AWL458756:AWL458761 BGH458756:BGH458761 BQD458756:BQD458761 BZZ458756:BZZ458761 CJV458756:CJV458761 CTR458756:CTR458761 DDN458756:DDN458761 DNJ458756:DNJ458761 DXF458756:DXF458761 EHB458756:EHB458761 EQX458756:EQX458761 FAT458756:FAT458761 FKP458756:FKP458761 FUL458756:FUL458761 GEH458756:GEH458761 GOD458756:GOD458761 GXZ458756:GXZ458761 HHV458756:HHV458761 HRR458756:HRR458761 IBN458756:IBN458761 ILJ458756:ILJ458761 IVF458756:IVF458761 JFB458756:JFB458761 JOX458756:JOX458761 JYT458756:JYT458761 KIP458756:KIP458761 KSL458756:KSL458761 LCH458756:LCH458761 LMD458756:LMD458761 LVZ458756:LVZ458761 MFV458756:MFV458761 MPR458756:MPR458761 MZN458756:MZN458761 NJJ458756:NJJ458761 NTF458756:NTF458761 ODB458756:ODB458761 OMX458756:OMX458761 OWT458756:OWT458761 PGP458756:PGP458761 PQL458756:PQL458761 QAH458756:QAH458761 QKD458756:QKD458761 QTZ458756:QTZ458761 RDV458756:RDV458761 RNR458756:RNR458761 RXN458756:RXN458761 SHJ458756:SHJ458761 SRF458756:SRF458761 TBB458756:TBB458761 TKX458756:TKX458761 TUT458756:TUT458761 UEP458756:UEP458761 UOL458756:UOL458761 UYH458756:UYH458761 VID458756:VID458761 VRZ458756:VRZ458761 WBV458756:WBV458761 WLR458756:WLR458761 WVN458756:WVN458761 F524292:F524297 JB524292:JB524297 SX524292:SX524297 ACT524292:ACT524297 AMP524292:AMP524297 AWL524292:AWL524297 BGH524292:BGH524297 BQD524292:BQD524297 BZZ524292:BZZ524297 CJV524292:CJV524297 CTR524292:CTR524297 DDN524292:DDN524297 DNJ524292:DNJ524297 DXF524292:DXF524297 EHB524292:EHB524297 EQX524292:EQX524297 FAT524292:FAT524297 FKP524292:FKP524297 FUL524292:FUL524297 GEH524292:GEH524297 GOD524292:GOD524297 GXZ524292:GXZ524297 HHV524292:HHV524297 HRR524292:HRR524297 IBN524292:IBN524297 ILJ524292:ILJ524297 IVF524292:IVF524297 JFB524292:JFB524297 JOX524292:JOX524297 JYT524292:JYT524297 KIP524292:KIP524297 KSL524292:KSL524297 LCH524292:LCH524297 LMD524292:LMD524297 LVZ524292:LVZ524297 MFV524292:MFV524297 MPR524292:MPR524297 MZN524292:MZN524297 NJJ524292:NJJ524297 NTF524292:NTF524297 ODB524292:ODB524297 OMX524292:OMX524297 OWT524292:OWT524297 PGP524292:PGP524297 PQL524292:PQL524297 QAH524292:QAH524297 QKD524292:QKD524297 QTZ524292:QTZ524297 RDV524292:RDV524297 RNR524292:RNR524297 RXN524292:RXN524297 SHJ524292:SHJ524297 SRF524292:SRF524297 TBB524292:TBB524297 TKX524292:TKX524297 TUT524292:TUT524297 UEP524292:UEP524297 UOL524292:UOL524297 UYH524292:UYH524297 VID524292:VID524297 VRZ524292:VRZ524297 WBV524292:WBV524297 WLR524292:WLR524297 WVN524292:WVN524297 F589828:F589833 JB589828:JB589833 SX589828:SX589833 ACT589828:ACT589833 AMP589828:AMP589833 AWL589828:AWL589833 BGH589828:BGH589833 BQD589828:BQD589833 BZZ589828:BZZ589833 CJV589828:CJV589833 CTR589828:CTR589833 DDN589828:DDN589833 DNJ589828:DNJ589833 DXF589828:DXF589833 EHB589828:EHB589833 EQX589828:EQX589833 FAT589828:FAT589833 FKP589828:FKP589833 FUL589828:FUL589833 GEH589828:GEH589833 GOD589828:GOD589833 GXZ589828:GXZ589833 HHV589828:HHV589833 HRR589828:HRR589833 IBN589828:IBN589833 ILJ589828:ILJ589833 IVF589828:IVF589833 JFB589828:JFB589833 JOX589828:JOX589833 JYT589828:JYT589833 KIP589828:KIP589833 KSL589828:KSL589833 LCH589828:LCH589833 LMD589828:LMD589833 LVZ589828:LVZ589833 MFV589828:MFV589833 MPR589828:MPR589833 MZN589828:MZN589833 NJJ589828:NJJ589833 NTF589828:NTF589833 ODB589828:ODB589833 OMX589828:OMX589833 OWT589828:OWT589833 PGP589828:PGP589833 PQL589828:PQL589833 QAH589828:QAH589833 QKD589828:QKD589833 QTZ589828:QTZ589833 RDV589828:RDV589833 RNR589828:RNR589833 RXN589828:RXN589833 SHJ589828:SHJ589833 SRF589828:SRF589833 TBB589828:TBB589833 TKX589828:TKX589833 TUT589828:TUT589833 UEP589828:UEP589833 UOL589828:UOL589833 UYH589828:UYH589833 VID589828:VID589833 VRZ589828:VRZ589833 WBV589828:WBV589833 WLR589828:WLR589833 WVN589828:WVN589833 F655364:F655369 JB655364:JB655369 SX655364:SX655369 ACT655364:ACT655369 AMP655364:AMP655369 AWL655364:AWL655369 BGH655364:BGH655369 BQD655364:BQD655369 BZZ655364:BZZ655369 CJV655364:CJV655369 CTR655364:CTR655369 DDN655364:DDN655369 DNJ655364:DNJ655369 DXF655364:DXF655369 EHB655364:EHB655369 EQX655364:EQX655369 FAT655364:FAT655369 FKP655364:FKP655369 FUL655364:FUL655369 GEH655364:GEH655369 GOD655364:GOD655369 GXZ655364:GXZ655369 HHV655364:HHV655369 HRR655364:HRR655369 IBN655364:IBN655369 ILJ655364:ILJ655369 IVF655364:IVF655369 JFB655364:JFB655369 JOX655364:JOX655369 JYT655364:JYT655369 KIP655364:KIP655369 KSL655364:KSL655369 LCH655364:LCH655369 LMD655364:LMD655369 LVZ655364:LVZ655369 MFV655364:MFV655369 MPR655364:MPR655369 MZN655364:MZN655369 NJJ655364:NJJ655369 NTF655364:NTF655369 ODB655364:ODB655369 OMX655364:OMX655369 OWT655364:OWT655369 PGP655364:PGP655369 PQL655364:PQL655369 QAH655364:QAH655369 QKD655364:QKD655369 QTZ655364:QTZ655369 RDV655364:RDV655369 RNR655364:RNR655369 RXN655364:RXN655369 SHJ655364:SHJ655369 SRF655364:SRF655369 TBB655364:TBB655369 TKX655364:TKX655369 TUT655364:TUT655369 UEP655364:UEP655369 UOL655364:UOL655369 UYH655364:UYH655369 VID655364:VID655369 VRZ655364:VRZ655369 WBV655364:WBV655369 WLR655364:WLR655369 WVN655364:WVN655369 F720900:F720905 JB720900:JB720905 SX720900:SX720905 ACT720900:ACT720905 AMP720900:AMP720905 AWL720900:AWL720905 BGH720900:BGH720905 BQD720900:BQD720905 BZZ720900:BZZ720905 CJV720900:CJV720905 CTR720900:CTR720905 DDN720900:DDN720905 DNJ720900:DNJ720905 DXF720900:DXF720905 EHB720900:EHB720905 EQX720900:EQX720905 FAT720900:FAT720905 FKP720900:FKP720905 FUL720900:FUL720905 GEH720900:GEH720905 GOD720900:GOD720905 GXZ720900:GXZ720905 HHV720900:HHV720905 HRR720900:HRR720905 IBN720900:IBN720905 ILJ720900:ILJ720905 IVF720900:IVF720905 JFB720900:JFB720905 JOX720900:JOX720905 JYT720900:JYT720905 KIP720900:KIP720905 KSL720900:KSL720905 LCH720900:LCH720905 LMD720900:LMD720905 LVZ720900:LVZ720905 MFV720900:MFV720905 MPR720900:MPR720905 MZN720900:MZN720905 NJJ720900:NJJ720905 NTF720900:NTF720905 ODB720900:ODB720905 OMX720900:OMX720905 OWT720900:OWT720905 PGP720900:PGP720905 PQL720900:PQL720905 QAH720900:QAH720905 QKD720900:QKD720905 QTZ720900:QTZ720905 RDV720900:RDV720905 RNR720900:RNR720905 RXN720900:RXN720905 SHJ720900:SHJ720905 SRF720900:SRF720905 TBB720900:TBB720905 TKX720900:TKX720905 TUT720900:TUT720905 UEP720900:UEP720905 UOL720900:UOL720905 UYH720900:UYH720905 VID720900:VID720905 VRZ720900:VRZ720905 WBV720900:WBV720905 WLR720900:WLR720905 WVN720900:WVN720905 F786436:F786441 JB786436:JB786441 SX786436:SX786441 ACT786436:ACT786441 AMP786436:AMP786441 AWL786436:AWL786441 BGH786436:BGH786441 BQD786436:BQD786441 BZZ786436:BZZ786441 CJV786436:CJV786441 CTR786436:CTR786441 DDN786436:DDN786441 DNJ786436:DNJ786441 DXF786436:DXF786441 EHB786436:EHB786441 EQX786436:EQX786441 FAT786436:FAT786441 FKP786436:FKP786441 FUL786436:FUL786441 GEH786436:GEH786441 GOD786436:GOD786441 GXZ786436:GXZ786441 HHV786436:HHV786441 HRR786436:HRR786441 IBN786436:IBN786441 ILJ786436:ILJ786441 IVF786436:IVF786441 JFB786436:JFB786441 JOX786436:JOX786441 JYT786436:JYT786441 KIP786436:KIP786441 KSL786436:KSL786441 LCH786436:LCH786441 LMD786436:LMD786441 LVZ786436:LVZ786441 MFV786436:MFV786441 MPR786436:MPR786441 MZN786436:MZN786441 NJJ786436:NJJ786441 NTF786436:NTF786441 ODB786436:ODB786441 OMX786436:OMX786441 OWT786436:OWT786441 PGP786436:PGP786441 PQL786436:PQL786441 QAH786436:QAH786441 QKD786436:QKD786441 QTZ786436:QTZ786441 RDV786436:RDV786441 RNR786436:RNR786441 RXN786436:RXN786441 SHJ786436:SHJ786441 SRF786436:SRF786441 TBB786436:TBB786441 TKX786436:TKX786441 TUT786436:TUT786441 UEP786436:UEP786441 UOL786436:UOL786441 UYH786436:UYH786441 VID786436:VID786441 VRZ786436:VRZ786441 WBV786436:WBV786441 WLR786436:WLR786441 WVN786436:WVN786441 F851972:F851977 JB851972:JB851977 SX851972:SX851977 ACT851972:ACT851977 AMP851972:AMP851977 AWL851972:AWL851977 BGH851972:BGH851977 BQD851972:BQD851977 BZZ851972:BZZ851977 CJV851972:CJV851977 CTR851972:CTR851977 DDN851972:DDN851977 DNJ851972:DNJ851977 DXF851972:DXF851977 EHB851972:EHB851977 EQX851972:EQX851977 FAT851972:FAT851977 FKP851972:FKP851977 FUL851972:FUL851977 GEH851972:GEH851977 GOD851972:GOD851977 GXZ851972:GXZ851977 HHV851972:HHV851977 HRR851972:HRR851977 IBN851972:IBN851977 ILJ851972:ILJ851977 IVF851972:IVF851977 JFB851972:JFB851977 JOX851972:JOX851977 JYT851972:JYT851977 KIP851972:KIP851977 KSL851972:KSL851977 LCH851972:LCH851977 LMD851972:LMD851977 LVZ851972:LVZ851977 MFV851972:MFV851977 MPR851972:MPR851977 MZN851972:MZN851977 NJJ851972:NJJ851977 NTF851972:NTF851977 ODB851972:ODB851977 OMX851972:OMX851977 OWT851972:OWT851977 PGP851972:PGP851977 PQL851972:PQL851977 QAH851972:QAH851977 QKD851972:QKD851977 QTZ851972:QTZ851977 RDV851972:RDV851977 RNR851972:RNR851977 RXN851972:RXN851977 SHJ851972:SHJ851977 SRF851972:SRF851977 TBB851972:TBB851977 TKX851972:TKX851977 TUT851972:TUT851977 UEP851972:UEP851977 UOL851972:UOL851977 UYH851972:UYH851977 VID851972:VID851977 VRZ851972:VRZ851977 WBV851972:WBV851977 WLR851972:WLR851977 WVN851972:WVN851977 F917508:F917513 JB917508:JB917513 SX917508:SX917513 ACT917508:ACT917513 AMP917508:AMP917513 AWL917508:AWL917513 BGH917508:BGH917513 BQD917508:BQD917513 BZZ917508:BZZ917513 CJV917508:CJV917513 CTR917508:CTR917513 DDN917508:DDN917513 DNJ917508:DNJ917513 DXF917508:DXF917513 EHB917508:EHB917513 EQX917508:EQX917513 FAT917508:FAT917513 FKP917508:FKP917513 FUL917508:FUL917513 GEH917508:GEH917513 GOD917508:GOD917513 GXZ917508:GXZ917513 HHV917508:HHV917513 HRR917508:HRR917513 IBN917508:IBN917513 ILJ917508:ILJ917513 IVF917508:IVF917513 JFB917508:JFB917513 JOX917508:JOX917513 JYT917508:JYT917513 KIP917508:KIP917513 KSL917508:KSL917513 LCH917508:LCH917513 LMD917508:LMD917513 LVZ917508:LVZ917513 MFV917508:MFV917513 MPR917508:MPR917513 MZN917508:MZN917513 NJJ917508:NJJ917513 NTF917508:NTF917513 ODB917508:ODB917513 OMX917508:OMX917513 OWT917508:OWT917513 PGP917508:PGP917513 PQL917508:PQL917513 QAH917508:QAH917513 QKD917508:QKD917513 QTZ917508:QTZ917513 RDV917508:RDV917513 RNR917508:RNR917513 RXN917508:RXN917513 SHJ917508:SHJ917513 SRF917508:SRF917513 TBB917508:TBB917513 TKX917508:TKX917513 TUT917508:TUT917513 UEP917508:UEP917513 UOL917508:UOL917513 UYH917508:UYH917513 VID917508:VID917513 VRZ917508:VRZ917513 WBV917508:WBV917513 WLR917508:WLR917513 WVN917508:WVN917513 F983044:F983049 JB983044:JB983049 SX983044:SX983049 ACT983044:ACT983049 AMP983044:AMP983049 AWL983044:AWL983049 BGH983044:BGH983049 BQD983044:BQD983049 BZZ983044:BZZ983049 CJV983044:CJV983049 CTR983044:CTR983049 DDN983044:DDN983049 DNJ983044:DNJ983049 DXF983044:DXF983049 EHB983044:EHB983049 EQX983044:EQX983049 FAT983044:FAT983049 FKP983044:FKP983049 FUL983044:FUL983049 GEH983044:GEH983049 GOD983044:GOD983049 GXZ983044:GXZ983049 HHV983044:HHV983049 HRR983044:HRR983049 IBN983044:IBN983049 ILJ983044:ILJ983049 IVF983044:IVF983049 JFB983044:JFB983049 JOX983044:JOX983049 JYT983044:JYT983049 KIP983044:KIP983049 KSL983044:KSL983049 LCH983044:LCH983049 LMD983044:LMD983049 LVZ983044:LVZ983049 MFV983044:MFV983049 MPR983044:MPR983049 MZN983044:MZN983049 NJJ983044:NJJ983049 NTF983044:NTF983049 ODB983044:ODB983049 OMX983044:OMX983049 OWT983044:OWT983049 PGP983044:PGP983049 PQL983044:PQL983049 QAH983044:QAH983049 QKD983044:QKD983049 QTZ983044:QTZ983049 RDV983044:RDV983049 RNR983044:RNR983049 RXN983044:RXN983049 SHJ983044:SHJ983049 SRF983044:SRF983049 TBB983044:TBB983049 TKX983044:TKX983049 TUT983044:TUT983049 UEP983044:UEP983049 UOL983044:UOL983049 UYH983044:UYH983049 VID983044:VID983049 VRZ983044:VRZ983049 WBV983044:WBV983049 WLR983044:WLR983049 WVN983044:WVN983049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H65539:I65539 JD65539:JE65539 SZ65539:TA65539 ACV65539:ACW65539 AMR65539:AMS65539 AWN65539:AWO65539 BGJ65539:BGK65539 BQF65539:BQG65539 CAB65539:CAC65539 CJX65539:CJY65539 CTT65539:CTU65539 DDP65539:DDQ65539 DNL65539:DNM65539 DXH65539:DXI65539 EHD65539:EHE65539 EQZ65539:ERA65539 FAV65539:FAW65539 FKR65539:FKS65539 FUN65539:FUO65539 GEJ65539:GEK65539 GOF65539:GOG65539 GYB65539:GYC65539 HHX65539:HHY65539 HRT65539:HRU65539 IBP65539:IBQ65539 ILL65539:ILM65539 IVH65539:IVI65539 JFD65539:JFE65539 JOZ65539:JPA65539 JYV65539:JYW65539 KIR65539:KIS65539 KSN65539:KSO65539 LCJ65539:LCK65539 LMF65539:LMG65539 LWB65539:LWC65539 MFX65539:MFY65539 MPT65539:MPU65539 MZP65539:MZQ65539 NJL65539:NJM65539 NTH65539:NTI65539 ODD65539:ODE65539 OMZ65539:ONA65539 OWV65539:OWW65539 PGR65539:PGS65539 PQN65539:PQO65539 QAJ65539:QAK65539 QKF65539:QKG65539 QUB65539:QUC65539 RDX65539:RDY65539 RNT65539:RNU65539 RXP65539:RXQ65539 SHL65539:SHM65539 SRH65539:SRI65539 TBD65539:TBE65539 TKZ65539:TLA65539 TUV65539:TUW65539 UER65539:UES65539 UON65539:UOO65539 UYJ65539:UYK65539 VIF65539:VIG65539 VSB65539:VSC65539 WBX65539:WBY65539 WLT65539:WLU65539 WVP65539:WVQ65539 H131075:I131075 JD131075:JE131075 SZ131075:TA131075 ACV131075:ACW131075 AMR131075:AMS131075 AWN131075:AWO131075 BGJ131075:BGK131075 BQF131075:BQG131075 CAB131075:CAC131075 CJX131075:CJY131075 CTT131075:CTU131075 DDP131075:DDQ131075 DNL131075:DNM131075 DXH131075:DXI131075 EHD131075:EHE131075 EQZ131075:ERA131075 FAV131075:FAW131075 FKR131075:FKS131075 FUN131075:FUO131075 GEJ131075:GEK131075 GOF131075:GOG131075 GYB131075:GYC131075 HHX131075:HHY131075 HRT131075:HRU131075 IBP131075:IBQ131075 ILL131075:ILM131075 IVH131075:IVI131075 JFD131075:JFE131075 JOZ131075:JPA131075 JYV131075:JYW131075 KIR131075:KIS131075 KSN131075:KSO131075 LCJ131075:LCK131075 LMF131075:LMG131075 LWB131075:LWC131075 MFX131075:MFY131075 MPT131075:MPU131075 MZP131075:MZQ131075 NJL131075:NJM131075 NTH131075:NTI131075 ODD131075:ODE131075 OMZ131075:ONA131075 OWV131075:OWW131075 PGR131075:PGS131075 PQN131075:PQO131075 QAJ131075:QAK131075 QKF131075:QKG131075 QUB131075:QUC131075 RDX131075:RDY131075 RNT131075:RNU131075 RXP131075:RXQ131075 SHL131075:SHM131075 SRH131075:SRI131075 TBD131075:TBE131075 TKZ131075:TLA131075 TUV131075:TUW131075 UER131075:UES131075 UON131075:UOO131075 UYJ131075:UYK131075 VIF131075:VIG131075 VSB131075:VSC131075 WBX131075:WBY131075 WLT131075:WLU131075 WVP131075:WVQ131075 H196611:I196611 JD196611:JE196611 SZ196611:TA196611 ACV196611:ACW196611 AMR196611:AMS196611 AWN196611:AWO196611 BGJ196611:BGK196611 BQF196611:BQG196611 CAB196611:CAC196611 CJX196611:CJY196611 CTT196611:CTU196611 DDP196611:DDQ196611 DNL196611:DNM196611 DXH196611:DXI196611 EHD196611:EHE196611 EQZ196611:ERA196611 FAV196611:FAW196611 FKR196611:FKS196611 FUN196611:FUO196611 GEJ196611:GEK196611 GOF196611:GOG196611 GYB196611:GYC196611 HHX196611:HHY196611 HRT196611:HRU196611 IBP196611:IBQ196611 ILL196611:ILM196611 IVH196611:IVI196611 JFD196611:JFE196611 JOZ196611:JPA196611 JYV196611:JYW196611 KIR196611:KIS196611 KSN196611:KSO196611 LCJ196611:LCK196611 LMF196611:LMG196611 LWB196611:LWC196611 MFX196611:MFY196611 MPT196611:MPU196611 MZP196611:MZQ196611 NJL196611:NJM196611 NTH196611:NTI196611 ODD196611:ODE196611 OMZ196611:ONA196611 OWV196611:OWW196611 PGR196611:PGS196611 PQN196611:PQO196611 QAJ196611:QAK196611 QKF196611:QKG196611 QUB196611:QUC196611 RDX196611:RDY196611 RNT196611:RNU196611 RXP196611:RXQ196611 SHL196611:SHM196611 SRH196611:SRI196611 TBD196611:TBE196611 TKZ196611:TLA196611 TUV196611:TUW196611 UER196611:UES196611 UON196611:UOO196611 UYJ196611:UYK196611 VIF196611:VIG196611 VSB196611:VSC196611 WBX196611:WBY196611 WLT196611:WLU196611 WVP196611:WVQ196611 H262147:I262147 JD262147:JE262147 SZ262147:TA262147 ACV262147:ACW262147 AMR262147:AMS262147 AWN262147:AWO262147 BGJ262147:BGK262147 BQF262147:BQG262147 CAB262147:CAC262147 CJX262147:CJY262147 CTT262147:CTU262147 DDP262147:DDQ262147 DNL262147:DNM262147 DXH262147:DXI262147 EHD262147:EHE262147 EQZ262147:ERA262147 FAV262147:FAW262147 FKR262147:FKS262147 FUN262147:FUO262147 GEJ262147:GEK262147 GOF262147:GOG262147 GYB262147:GYC262147 HHX262147:HHY262147 HRT262147:HRU262147 IBP262147:IBQ262147 ILL262147:ILM262147 IVH262147:IVI262147 JFD262147:JFE262147 JOZ262147:JPA262147 JYV262147:JYW262147 KIR262147:KIS262147 KSN262147:KSO262147 LCJ262147:LCK262147 LMF262147:LMG262147 LWB262147:LWC262147 MFX262147:MFY262147 MPT262147:MPU262147 MZP262147:MZQ262147 NJL262147:NJM262147 NTH262147:NTI262147 ODD262147:ODE262147 OMZ262147:ONA262147 OWV262147:OWW262147 PGR262147:PGS262147 PQN262147:PQO262147 QAJ262147:QAK262147 QKF262147:QKG262147 QUB262147:QUC262147 RDX262147:RDY262147 RNT262147:RNU262147 RXP262147:RXQ262147 SHL262147:SHM262147 SRH262147:SRI262147 TBD262147:TBE262147 TKZ262147:TLA262147 TUV262147:TUW262147 UER262147:UES262147 UON262147:UOO262147 UYJ262147:UYK262147 VIF262147:VIG262147 VSB262147:VSC262147 WBX262147:WBY262147 WLT262147:WLU262147 WVP262147:WVQ262147 H327683:I327683 JD327683:JE327683 SZ327683:TA327683 ACV327683:ACW327683 AMR327683:AMS327683 AWN327683:AWO327683 BGJ327683:BGK327683 BQF327683:BQG327683 CAB327683:CAC327683 CJX327683:CJY327683 CTT327683:CTU327683 DDP327683:DDQ327683 DNL327683:DNM327683 DXH327683:DXI327683 EHD327683:EHE327683 EQZ327683:ERA327683 FAV327683:FAW327683 FKR327683:FKS327683 FUN327683:FUO327683 GEJ327683:GEK327683 GOF327683:GOG327683 GYB327683:GYC327683 HHX327683:HHY327683 HRT327683:HRU327683 IBP327683:IBQ327683 ILL327683:ILM327683 IVH327683:IVI327683 JFD327683:JFE327683 JOZ327683:JPA327683 JYV327683:JYW327683 KIR327683:KIS327683 KSN327683:KSO327683 LCJ327683:LCK327683 LMF327683:LMG327683 LWB327683:LWC327683 MFX327683:MFY327683 MPT327683:MPU327683 MZP327683:MZQ327683 NJL327683:NJM327683 NTH327683:NTI327683 ODD327683:ODE327683 OMZ327683:ONA327683 OWV327683:OWW327683 PGR327683:PGS327683 PQN327683:PQO327683 QAJ327683:QAK327683 QKF327683:QKG327683 QUB327683:QUC327683 RDX327683:RDY327683 RNT327683:RNU327683 RXP327683:RXQ327683 SHL327683:SHM327683 SRH327683:SRI327683 TBD327683:TBE327683 TKZ327683:TLA327683 TUV327683:TUW327683 UER327683:UES327683 UON327683:UOO327683 UYJ327683:UYK327683 VIF327683:VIG327683 VSB327683:VSC327683 WBX327683:WBY327683 WLT327683:WLU327683 WVP327683:WVQ327683 H393219:I393219 JD393219:JE393219 SZ393219:TA393219 ACV393219:ACW393219 AMR393219:AMS393219 AWN393219:AWO393219 BGJ393219:BGK393219 BQF393219:BQG393219 CAB393219:CAC393219 CJX393219:CJY393219 CTT393219:CTU393219 DDP393219:DDQ393219 DNL393219:DNM393219 DXH393219:DXI393219 EHD393219:EHE393219 EQZ393219:ERA393219 FAV393219:FAW393219 FKR393219:FKS393219 FUN393219:FUO393219 GEJ393219:GEK393219 GOF393219:GOG393219 GYB393219:GYC393219 HHX393219:HHY393219 HRT393219:HRU393219 IBP393219:IBQ393219 ILL393219:ILM393219 IVH393219:IVI393219 JFD393219:JFE393219 JOZ393219:JPA393219 JYV393219:JYW393219 KIR393219:KIS393219 KSN393219:KSO393219 LCJ393219:LCK393219 LMF393219:LMG393219 LWB393219:LWC393219 MFX393219:MFY393219 MPT393219:MPU393219 MZP393219:MZQ393219 NJL393219:NJM393219 NTH393219:NTI393219 ODD393219:ODE393219 OMZ393219:ONA393219 OWV393219:OWW393219 PGR393219:PGS393219 PQN393219:PQO393219 QAJ393219:QAK393219 QKF393219:QKG393219 QUB393219:QUC393219 RDX393219:RDY393219 RNT393219:RNU393219 RXP393219:RXQ393219 SHL393219:SHM393219 SRH393219:SRI393219 TBD393219:TBE393219 TKZ393219:TLA393219 TUV393219:TUW393219 UER393219:UES393219 UON393219:UOO393219 UYJ393219:UYK393219 VIF393219:VIG393219 VSB393219:VSC393219 WBX393219:WBY393219 WLT393219:WLU393219 WVP393219:WVQ393219 H458755:I458755 JD458755:JE458755 SZ458755:TA458755 ACV458755:ACW458755 AMR458755:AMS458755 AWN458755:AWO458755 BGJ458755:BGK458755 BQF458755:BQG458755 CAB458755:CAC458755 CJX458755:CJY458755 CTT458755:CTU458755 DDP458755:DDQ458755 DNL458755:DNM458755 DXH458755:DXI458755 EHD458755:EHE458755 EQZ458755:ERA458755 FAV458755:FAW458755 FKR458755:FKS458755 FUN458755:FUO458755 GEJ458755:GEK458755 GOF458755:GOG458755 GYB458755:GYC458755 HHX458755:HHY458755 HRT458755:HRU458755 IBP458755:IBQ458755 ILL458755:ILM458755 IVH458755:IVI458755 JFD458755:JFE458755 JOZ458755:JPA458755 JYV458755:JYW458755 KIR458755:KIS458755 KSN458755:KSO458755 LCJ458755:LCK458755 LMF458755:LMG458755 LWB458755:LWC458755 MFX458755:MFY458755 MPT458755:MPU458755 MZP458755:MZQ458755 NJL458755:NJM458755 NTH458755:NTI458755 ODD458755:ODE458755 OMZ458755:ONA458755 OWV458755:OWW458755 PGR458755:PGS458755 PQN458755:PQO458755 QAJ458755:QAK458755 QKF458755:QKG458755 QUB458755:QUC458755 RDX458755:RDY458755 RNT458755:RNU458755 RXP458755:RXQ458755 SHL458755:SHM458755 SRH458755:SRI458755 TBD458755:TBE458755 TKZ458755:TLA458755 TUV458755:TUW458755 UER458755:UES458755 UON458755:UOO458755 UYJ458755:UYK458755 VIF458755:VIG458755 VSB458755:VSC458755 WBX458755:WBY458755 WLT458755:WLU458755 WVP458755:WVQ458755 H524291:I524291 JD524291:JE524291 SZ524291:TA524291 ACV524291:ACW524291 AMR524291:AMS524291 AWN524291:AWO524291 BGJ524291:BGK524291 BQF524291:BQG524291 CAB524291:CAC524291 CJX524291:CJY524291 CTT524291:CTU524291 DDP524291:DDQ524291 DNL524291:DNM524291 DXH524291:DXI524291 EHD524291:EHE524291 EQZ524291:ERA524291 FAV524291:FAW524291 FKR524291:FKS524291 FUN524291:FUO524291 GEJ524291:GEK524291 GOF524291:GOG524291 GYB524291:GYC524291 HHX524291:HHY524291 HRT524291:HRU524291 IBP524291:IBQ524291 ILL524291:ILM524291 IVH524291:IVI524291 JFD524291:JFE524291 JOZ524291:JPA524291 JYV524291:JYW524291 KIR524291:KIS524291 KSN524291:KSO524291 LCJ524291:LCK524291 LMF524291:LMG524291 LWB524291:LWC524291 MFX524291:MFY524291 MPT524291:MPU524291 MZP524291:MZQ524291 NJL524291:NJM524291 NTH524291:NTI524291 ODD524291:ODE524291 OMZ524291:ONA524291 OWV524291:OWW524291 PGR524291:PGS524291 PQN524291:PQO524291 QAJ524291:QAK524291 QKF524291:QKG524291 QUB524291:QUC524291 RDX524291:RDY524291 RNT524291:RNU524291 RXP524291:RXQ524291 SHL524291:SHM524291 SRH524291:SRI524291 TBD524291:TBE524291 TKZ524291:TLA524291 TUV524291:TUW524291 UER524291:UES524291 UON524291:UOO524291 UYJ524291:UYK524291 VIF524291:VIG524291 VSB524291:VSC524291 WBX524291:WBY524291 WLT524291:WLU524291 WVP524291:WVQ524291 H589827:I589827 JD589827:JE589827 SZ589827:TA589827 ACV589827:ACW589827 AMR589827:AMS589827 AWN589827:AWO589827 BGJ589827:BGK589827 BQF589827:BQG589827 CAB589827:CAC589827 CJX589827:CJY589827 CTT589827:CTU589827 DDP589827:DDQ589827 DNL589827:DNM589827 DXH589827:DXI589827 EHD589827:EHE589827 EQZ589827:ERA589827 FAV589827:FAW589827 FKR589827:FKS589827 FUN589827:FUO589827 GEJ589827:GEK589827 GOF589827:GOG589827 GYB589827:GYC589827 HHX589827:HHY589827 HRT589827:HRU589827 IBP589827:IBQ589827 ILL589827:ILM589827 IVH589827:IVI589827 JFD589827:JFE589827 JOZ589827:JPA589827 JYV589827:JYW589827 KIR589827:KIS589827 KSN589827:KSO589827 LCJ589827:LCK589827 LMF589827:LMG589827 LWB589827:LWC589827 MFX589827:MFY589827 MPT589827:MPU589827 MZP589827:MZQ589827 NJL589827:NJM589827 NTH589827:NTI589827 ODD589827:ODE589827 OMZ589827:ONA589827 OWV589827:OWW589827 PGR589827:PGS589827 PQN589827:PQO589827 QAJ589827:QAK589827 QKF589827:QKG589827 QUB589827:QUC589827 RDX589827:RDY589827 RNT589827:RNU589827 RXP589827:RXQ589827 SHL589827:SHM589827 SRH589827:SRI589827 TBD589827:TBE589827 TKZ589827:TLA589827 TUV589827:TUW589827 UER589827:UES589827 UON589827:UOO589827 UYJ589827:UYK589827 VIF589827:VIG589827 VSB589827:VSC589827 WBX589827:WBY589827 WLT589827:WLU589827 WVP589827:WVQ589827 H655363:I655363 JD655363:JE655363 SZ655363:TA655363 ACV655363:ACW655363 AMR655363:AMS655363 AWN655363:AWO655363 BGJ655363:BGK655363 BQF655363:BQG655363 CAB655363:CAC655363 CJX655363:CJY655363 CTT655363:CTU655363 DDP655363:DDQ655363 DNL655363:DNM655363 DXH655363:DXI655363 EHD655363:EHE655363 EQZ655363:ERA655363 FAV655363:FAW655363 FKR655363:FKS655363 FUN655363:FUO655363 GEJ655363:GEK655363 GOF655363:GOG655363 GYB655363:GYC655363 HHX655363:HHY655363 HRT655363:HRU655363 IBP655363:IBQ655363 ILL655363:ILM655363 IVH655363:IVI655363 JFD655363:JFE655363 JOZ655363:JPA655363 JYV655363:JYW655363 KIR655363:KIS655363 KSN655363:KSO655363 LCJ655363:LCK655363 LMF655363:LMG655363 LWB655363:LWC655363 MFX655363:MFY655363 MPT655363:MPU655363 MZP655363:MZQ655363 NJL655363:NJM655363 NTH655363:NTI655363 ODD655363:ODE655363 OMZ655363:ONA655363 OWV655363:OWW655363 PGR655363:PGS655363 PQN655363:PQO655363 QAJ655363:QAK655363 QKF655363:QKG655363 QUB655363:QUC655363 RDX655363:RDY655363 RNT655363:RNU655363 RXP655363:RXQ655363 SHL655363:SHM655363 SRH655363:SRI655363 TBD655363:TBE655363 TKZ655363:TLA655363 TUV655363:TUW655363 UER655363:UES655363 UON655363:UOO655363 UYJ655363:UYK655363 VIF655363:VIG655363 VSB655363:VSC655363 WBX655363:WBY655363 WLT655363:WLU655363 WVP655363:WVQ655363 H720899:I720899 JD720899:JE720899 SZ720899:TA720899 ACV720899:ACW720899 AMR720899:AMS720899 AWN720899:AWO720899 BGJ720899:BGK720899 BQF720899:BQG720899 CAB720899:CAC720899 CJX720899:CJY720899 CTT720899:CTU720899 DDP720899:DDQ720899 DNL720899:DNM720899 DXH720899:DXI720899 EHD720899:EHE720899 EQZ720899:ERA720899 FAV720899:FAW720899 FKR720899:FKS720899 FUN720899:FUO720899 GEJ720899:GEK720899 GOF720899:GOG720899 GYB720899:GYC720899 HHX720899:HHY720899 HRT720899:HRU720899 IBP720899:IBQ720899 ILL720899:ILM720899 IVH720899:IVI720899 JFD720899:JFE720899 JOZ720899:JPA720899 JYV720899:JYW720899 KIR720899:KIS720899 KSN720899:KSO720899 LCJ720899:LCK720899 LMF720899:LMG720899 LWB720899:LWC720899 MFX720899:MFY720899 MPT720899:MPU720899 MZP720899:MZQ720899 NJL720899:NJM720899 NTH720899:NTI720899 ODD720899:ODE720899 OMZ720899:ONA720899 OWV720899:OWW720899 PGR720899:PGS720899 PQN720899:PQO720899 QAJ720899:QAK720899 QKF720899:QKG720899 QUB720899:QUC720899 RDX720899:RDY720899 RNT720899:RNU720899 RXP720899:RXQ720899 SHL720899:SHM720899 SRH720899:SRI720899 TBD720899:TBE720899 TKZ720899:TLA720899 TUV720899:TUW720899 UER720899:UES720899 UON720899:UOO720899 UYJ720899:UYK720899 VIF720899:VIG720899 VSB720899:VSC720899 WBX720899:WBY720899 WLT720899:WLU720899 WVP720899:WVQ720899 H786435:I786435 JD786435:JE786435 SZ786435:TA786435 ACV786435:ACW786435 AMR786435:AMS786435 AWN786435:AWO786435 BGJ786435:BGK786435 BQF786435:BQG786435 CAB786435:CAC786435 CJX786435:CJY786435 CTT786435:CTU786435 DDP786435:DDQ786435 DNL786435:DNM786435 DXH786435:DXI786435 EHD786435:EHE786435 EQZ786435:ERA786435 FAV786435:FAW786435 FKR786435:FKS786435 FUN786435:FUO786435 GEJ786435:GEK786435 GOF786435:GOG786435 GYB786435:GYC786435 HHX786435:HHY786435 HRT786435:HRU786435 IBP786435:IBQ786435 ILL786435:ILM786435 IVH786435:IVI786435 JFD786435:JFE786435 JOZ786435:JPA786435 JYV786435:JYW786435 KIR786435:KIS786435 KSN786435:KSO786435 LCJ786435:LCK786435 LMF786435:LMG786435 LWB786435:LWC786435 MFX786435:MFY786435 MPT786435:MPU786435 MZP786435:MZQ786435 NJL786435:NJM786435 NTH786435:NTI786435 ODD786435:ODE786435 OMZ786435:ONA786435 OWV786435:OWW786435 PGR786435:PGS786435 PQN786435:PQO786435 QAJ786435:QAK786435 QKF786435:QKG786435 QUB786435:QUC786435 RDX786435:RDY786435 RNT786435:RNU786435 RXP786435:RXQ786435 SHL786435:SHM786435 SRH786435:SRI786435 TBD786435:TBE786435 TKZ786435:TLA786435 TUV786435:TUW786435 UER786435:UES786435 UON786435:UOO786435 UYJ786435:UYK786435 VIF786435:VIG786435 VSB786435:VSC786435 WBX786435:WBY786435 WLT786435:WLU786435 WVP786435:WVQ786435 H851971:I851971 JD851971:JE851971 SZ851971:TA851971 ACV851971:ACW851971 AMR851971:AMS851971 AWN851971:AWO851971 BGJ851971:BGK851971 BQF851971:BQG851971 CAB851971:CAC851971 CJX851971:CJY851971 CTT851971:CTU851971 DDP851971:DDQ851971 DNL851971:DNM851971 DXH851971:DXI851971 EHD851971:EHE851971 EQZ851971:ERA851971 FAV851971:FAW851971 FKR851971:FKS851971 FUN851971:FUO851971 GEJ851971:GEK851971 GOF851971:GOG851971 GYB851971:GYC851971 HHX851971:HHY851971 HRT851971:HRU851971 IBP851971:IBQ851971 ILL851971:ILM851971 IVH851971:IVI851971 JFD851971:JFE851971 JOZ851971:JPA851971 JYV851971:JYW851971 KIR851971:KIS851971 KSN851971:KSO851971 LCJ851971:LCK851971 LMF851971:LMG851971 LWB851971:LWC851971 MFX851971:MFY851971 MPT851971:MPU851971 MZP851971:MZQ851971 NJL851971:NJM851971 NTH851971:NTI851971 ODD851971:ODE851971 OMZ851971:ONA851971 OWV851971:OWW851971 PGR851971:PGS851971 PQN851971:PQO851971 QAJ851971:QAK851971 QKF851971:QKG851971 QUB851971:QUC851971 RDX851971:RDY851971 RNT851971:RNU851971 RXP851971:RXQ851971 SHL851971:SHM851971 SRH851971:SRI851971 TBD851971:TBE851971 TKZ851971:TLA851971 TUV851971:TUW851971 UER851971:UES851971 UON851971:UOO851971 UYJ851971:UYK851971 VIF851971:VIG851971 VSB851971:VSC851971 WBX851971:WBY851971 WLT851971:WLU851971 WVP851971:WVQ851971 H917507:I917507 JD917507:JE917507 SZ917507:TA917507 ACV917507:ACW917507 AMR917507:AMS917507 AWN917507:AWO917507 BGJ917507:BGK917507 BQF917507:BQG917507 CAB917507:CAC917507 CJX917507:CJY917507 CTT917507:CTU917507 DDP917507:DDQ917507 DNL917507:DNM917507 DXH917507:DXI917507 EHD917507:EHE917507 EQZ917507:ERA917507 FAV917507:FAW917507 FKR917507:FKS917507 FUN917507:FUO917507 GEJ917507:GEK917507 GOF917507:GOG917507 GYB917507:GYC917507 HHX917507:HHY917507 HRT917507:HRU917507 IBP917507:IBQ917507 ILL917507:ILM917507 IVH917507:IVI917507 JFD917507:JFE917507 JOZ917507:JPA917507 JYV917507:JYW917507 KIR917507:KIS917507 KSN917507:KSO917507 LCJ917507:LCK917507 LMF917507:LMG917507 LWB917507:LWC917507 MFX917507:MFY917507 MPT917507:MPU917507 MZP917507:MZQ917507 NJL917507:NJM917507 NTH917507:NTI917507 ODD917507:ODE917507 OMZ917507:ONA917507 OWV917507:OWW917507 PGR917507:PGS917507 PQN917507:PQO917507 QAJ917507:QAK917507 QKF917507:QKG917507 QUB917507:QUC917507 RDX917507:RDY917507 RNT917507:RNU917507 RXP917507:RXQ917507 SHL917507:SHM917507 SRH917507:SRI917507 TBD917507:TBE917507 TKZ917507:TLA917507 TUV917507:TUW917507 UER917507:UES917507 UON917507:UOO917507 UYJ917507:UYK917507 VIF917507:VIG917507 VSB917507:VSC917507 WBX917507:WBY917507 WLT917507:WLU917507 WVP917507:WVQ917507 H983043:I983043 JD983043:JE983043 SZ983043:TA983043 ACV983043:ACW983043 AMR983043:AMS983043 AWN983043:AWO983043 BGJ983043:BGK983043 BQF983043:BQG983043 CAB983043:CAC983043 CJX983043:CJY983043 CTT983043:CTU983043 DDP983043:DDQ983043 DNL983043:DNM983043 DXH983043:DXI983043 EHD983043:EHE983043 EQZ983043:ERA983043 FAV983043:FAW983043 FKR983043:FKS983043 FUN983043:FUO983043 GEJ983043:GEK983043 GOF983043:GOG983043 GYB983043:GYC983043 HHX983043:HHY983043 HRT983043:HRU983043 IBP983043:IBQ983043 ILL983043:ILM983043 IVH983043:IVI983043 JFD983043:JFE983043 JOZ983043:JPA983043 JYV983043:JYW983043 KIR983043:KIS983043 KSN983043:KSO983043 LCJ983043:LCK983043 LMF983043:LMG983043 LWB983043:LWC983043 MFX983043:MFY983043 MPT983043:MPU983043 MZP983043:MZQ983043 NJL983043:NJM983043 NTH983043:NTI983043 ODD983043:ODE983043 OMZ983043:ONA983043 OWV983043:OWW983043 PGR983043:PGS983043 PQN983043:PQO983043 QAJ983043:QAK983043 QKF983043:QKG983043 QUB983043:QUC983043 RDX983043:RDY983043 RNT983043:RNU983043 RXP983043:RXQ983043 SHL983043:SHM983043 SRH983043:SRI983043 TBD983043:TBE983043 TKZ983043:TLA983043 TUV983043:TUW983043 UER983043:UES983043 UON983043:UOO983043 UYJ983043:UYK983043 VIF983043:VIG983043 VSB983043:VSC983043 WBX983043:WBY983043 WLT983043:WLU983043 WVP983043:WVQ983043 WVR983059:WVR983063 JB23:JF30 SX23:TB30 ACT23:ACX30 AMP23:AMT30 AWL23:AWP30 BGH23:BGL30 BQD23:BQH30 BZZ23:CAD30 CJV23:CJZ30 CTR23:CTV30 DDN23:DDR30 DNJ23:DNN30 DXF23:DXJ30 EHB23:EHF30 EQX23:ERB30 FAT23:FAX30 FKP23:FKT30 FUL23:FUP30 GEH23:GEL30 GOD23:GOH30 GXZ23:GYD30 HHV23:HHZ30 HRR23:HRV30 IBN23:IBR30 ILJ23:ILN30 IVF23:IVJ30 JFB23:JFF30 JOX23:JPB30 JYT23:JYX30 KIP23:KIT30 KSL23:KSP30 LCH23:LCL30 LMD23:LMH30 LVZ23:LWD30 MFV23:MFZ30 MPR23:MPV30 MZN23:MZR30 NJJ23:NJN30 NTF23:NTJ30 ODB23:ODF30 OMX23:ONB30 OWT23:OWX30 PGP23:PGT30 PQL23:PQP30 QAH23:QAL30 QKD23:QKH30 QTZ23:QUD30 RDV23:RDZ30 RNR23:RNV30 RXN23:RXR30 SHJ23:SHN30 SRF23:SRJ30 TBB23:TBF30 TKX23:TLB30 TUT23:TUX30 UEP23:UET30 UOL23:UOP30 UYH23:UYL30 VID23:VIH30 VRZ23:VSD30 WBV23:WBZ30 WLR23:WLV30 WVN23:WVR30 F65547:J65554 JB65547:JF65554 SX65547:TB65554 ACT65547:ACX65554 AMP65547:AMT65554 AWL65547:AWP65554 BGH65547:BGL65554 BQD65547:BQH65554 BZZ65547:CAD65554 CJV65547:CJZ65554 CTR65547:CTV65554 DDN65547:DDR65554 DNJ65547:DNN65554 DXF65547:DXJ65554 EHB65547:EHF65554 EQX65547:ERB65554 FAT65547:FAX65554 FKP65547:FKT65554 FUL65547:FUP65554 GEH65547:GEL65554 GOD65547:GOH65554 GXZ65547:GYD65554 HHV65547:HHZ65554 HRR65547:HRV65554 IBN65547:IBR65554 ILJ65547:ILN65554 IVF65547:IVJ65554 JFB65547:JFF65554 JOX65547:JPB65554 JYT65547:JYX65554 KIP65547:KIT65554 KSL65547:KSP65554 LCH65547:LCL65554 LMD65547:LMH65554 LVZ65547:LWD65554 MFV65547:MFZ65554 MPR65547:MPV65554 MZN65547:MZR65554 NJJ65547:NJN65554 NTF65547:NTJ65554 ODB65547:ODF65554 OMX65547:ONB65554 OWT65547:OWX65554 PGP65547:PGT65554 PQL65547:PQP65554 QAH65547:QAL65554 QKD65547:QKH65554 QTZ65547:QUD65554 RDV65547:RDZ65554 RNR65547:RNV65554 RXN65547:RXR65554 SHJ65547:SHN65554 SRF65547:SRJ65554 TBB65547:TBF65554 TKX65547:TLB65554 TUT65547:TUX65554 UEP65547:UET65554 UOL65547:UOP65554 UYH65547:UYL65554 VID65547:VIH65554 VRZ65547:VSD65554 WBV65547:WBZ65554 WLR65547:WLV65554 WVN65547:WVR65554 F131083:J131090 JB131083:JF131090 SX131083:TB131090 ACT131083:ACX131090 AMP131083:AMT131090 AWL131083:AWP131090 BGH131083:BGL131090 BQD131083:BQH131090 BZZ131083:CAD131090 CJV131083:CJZ131090 CTR131083:CTV131090 DDN131083:DDR131090 DNJ131083:DNN131090 DXF131083:DXJ131090 EHB131083:EHF131090 EQX131083:ERB131090 FAT131083:FAX131090 FKP131083:FKT131090 FUL131083:FUP131090 GEH131083:GEL131090 GOD131083:GOH131090 GXZ131083:GYD131090 HHV131083:HHZ131090 HRR131083:HRV131090 IBN131083:IBR131090 ILJ131083:ILN131090 IVF131083:IVJ131090 JFB131083:JFF131090 JOX131083:JPB131090 JYT131083:JYX131090 KIP131083:KIT131090 KSL131083:KSP131090 LCH131083:LCL131090 LMD131083:LMH131090 LVZ131083:LWD131090 MFV131083:MFZ131090 MPR131083:MPV131090 MZN131083:MZR131090 NJJ131083:NJN131090 NTF131083:NTJ131090 ODB131083:ODF131090 OMX131083:ONB131090 OWT131083:OWX131090 PGP131083:PGT131090 PQL131083:PQP131090 QAH131083:QAL131090 QKD131083:QKH131090 QTZ131083:QUD131090 RDV131083:RDZ131090 RNR131083:RNV131090 RXN131083:RXR131090 SHJ131083:SHN131090 SRF131083:SRJ131090 TBB131083:TBF131090 TKX131083:TLB131090 TUT131083:TUX131090 UEP131083:UET131090 UOL131083:UOP131090 UYH131083:UYL131090 VID131083:VIH131090 VRZ131083:VSD131090 WBV131083:WBZ131090 WLR131083:WLV131090 WVN131083:WVR131090 F196619:J196626 JB196619:JF196626 SX196619:TB196626 ACT196619:ACX196626 AMP196619:AMT196626 AWL196619:AWP196626 BGH196619:BGL196626 BQD196619:BQH196626 BZZ196619:CAD196626 CJV196619:CJZ196626 CTR196619:CTV196626 DDN196619:DDR196626 DNJ196619:DNN196626 DXF196619:DXJ196626 EHB196619:EHF196626 EQX196619:ERB196626 FAT196619:FAX196626 FKP196619:FKT196626 FUL196619:FUP196626 GEH196619:GEL196626 GOD196619:GOH196626 GXZ196619:GYD196626 HHV196619:HHZ196626 HRR196619:HRV196626 IBN196619:IBR196626 ILJ196619:ILN196626 IVF196619:IVJ196626 JFB196619:JFF196626 JOX196619:JPB196626 JYT196619:JYX196626 KIP196619:KIT196626 KSL196619:KSP196626 LCH196619:LCL196626 LMD196619:LMH196626 LVZ196619:LWD196626 MFV196619:MFZ196626 MPR196619:MPV196626 MZN196619:MZR196626 NJJ196619:NJN196626 NTF196619:NTJ196626 ODB196619:ODF196626 OMX196619:ONB196626 OWT196619:OWX196626 PGP196619:PGT196626 PQL196619:PQP196626 QAH196619:QAL196626 QKD196619:QKH196626 QTZ196619:QUD196626 RDV196619:RDZ196626 RNR196619:RNV196626 RXN196619:RXR196626 SHJ196619:SHN196626 SRF196619:SRJ196626 TBB196619:TBF196626 TKX196619:TLB196626 TUT196619:TUX196626 UEP196619:UET196626 UOL196619:UOP196626 UYH196619:UYL196626 VID196619:VIH196626 VRZ196619:VSD196626 WBV196619:WBZ196626 WLR196619:WLV196626 WVN196619:WVR196626 F262155:J262162 JB262155:JF262162 SX262155:TB262162 ACT262155:ACX262162 AMP262155:AMT262162 AWL262155:AWP262162 BGH262155:BGL262162 BQD262155:BQH262162 BZZ262155:CAD262162 CJV262155:CJZ262162 CTR262155:CTV262162 DDN262155:DDR262162 DNJ262155:DNN262162 DXF262155:DXJ262162 EHB262155:EHF262162 EQX262155:ERB262162 FAT262155:FAX262162 FKP262155:FKT262162 FUL262155:FUP262162 GEH262155:GEL262162 GOD262155:GOH262162 GXZ262155:GYD262162 HHV262155:HHZ262162 HRR262155:HRV262162 IBN262155:IBR262162 ILJ262155:ILN262162 IVF262155:IVJ262162 JFB262155:JFF262162 JOX262155:JPB262162 JYT262155:JYX262162 KIP262155:KIT262162 KSL262155:KSP262162 LCH262155:LCL262162 LMD262155:LMH262162 LVZ262155:LWD262162 MFV262155:MFZ262162 MPR262155:MPV262162 MZN262155:MZR262162 NJJ262155:NJN262162 NTF262155:NTJ262162 ODB262155:ODF262162 OMX262155:ONB262162 OWT262155:OWX262162 PGP262155:PGT262162 PQL262155:PQP262162 QAH262155:QAL262162 QKD262155:QKH262162 QTZ262155:QUD262162 RDV262155:RDZ262162 RNR262155:RNV262162 RXN262155:RXR262162 SHJ262155:SHN262162 SRF262155:SRJ262162 TBB262155:TBF262162 TKX262155:TLB262162 TUT262155:TUX262162 UEP262155:UET262162 UOL262155:UOP262162 UYH262155:UYL262162 VID262155:VIH262162 VRZ262155:VSD262162 WBV262155:WBZ262162 WLR262155:WLV262162 WVN262155:WVR262162 F327691:J327698 JB327691:JF327698 SX327691:TB327698 ACT327691:ACX327698 AMP327691:AMT327698 AWL327691:AWP327698 BGH327691:BGL327698 BQD327691:BQH327698 BZZ327691:CAD327698 CJV327691:CJZ327698 CTR327691:CTV327698 DDN327691:DDR327698 DNJ327691:DNN327698 DXF327691:DXJ327698 EHB327691:EHF327698 EQX327691:ERB327698 FAT327691:FAX327698 FKP327691:FKT327698 FUL327691:FUP327698 GEH327691:GEL327698 GOD327691:GOH327698 GXZ327691:GYD327698 HHV327691:HHZ327698 HRR327691:HRV327698 IBN327691:IBR327698 ILJ327691:ILN327698 IVF327691:IVJ327698 JFB327691:JFF327698 JOX327691:JPB327698 JYT327691:JYX327698 KIP327691:KIT327698 KSL327691:KSP327698 LCH327691:LCL327698 LMD327691:LMH327698 LVZ327691:LWD327698 MFV327691:MFZ327698 MPR327691:MPV327698 MZN327691:MZR327698 NJJ327691:NJN327698 NTF327691:NTJ327698 ODB327691:ODF327698 OMX327691:ONB327698 OWT327691:OWX327698 PGP327691:PGT327698 PQL327691:PQP327698 QAH327691:QAL327698 QKD327691:QKH327698 QTZ327691:QUD327698 RDV327691:RDZ327698 RNR327691:RNV327698 RXN327691:RXR327698 SHJ327691:SHN327698 SRF327691:SRJ327698 TBB327691:TBF327698 TKX327691:TLB327698 TUT327691:TUX327698 UEP327691:UET327698 UOL327691:UOP327698 UYH327691:UYL327698 VID327691:VIH327698 VRZ327691:VSD327698 WBV327691:WBZ327698 WLR327691:WLV327698 WVN327691:WVR327698 F393227:J393234 JB393227:JF393234 SX393227:TB393234 ACT393227:ACX393234 AMP393227:AMT393234 AWL393227:AWP393234 BGH393227:BGL393234 BQD393227:BQH393234 BZZ393227:CAD393234 CJV393227:CJZ393234 CTR393227:CTV393234 DDN393227:DDR393234 DNJ393227:DNN393234 DXF393227:DXJ393234 EHB393227:EHF393234 EQX393227:ERB393234 FAT393227:FAX393234 FKP393227:FKT393234 FUL393227:FUP393234 GEH393227:GEL393234 GOD393227:GOH393234 GXZ393227:GYD393234 HHV393227:HHZ393234 HRR393227:HRV393234 IBN393227:IBR393234 ILJ393227:ILN393234 IVF393227:IVJ393234 JFB393227:JFF393234 JOX393227:JPB393234 JYT393227:JYX393234 KIP393227:KIT393234 KSL393227:KSP393234 LCH393227:LCL393234 LMD393227:LMH393234 LVZ393227:LWD393234 MFV393227:MFZ393234 MPR393227:MPV393234 MZN393227:MZR393234 NJJ393227:NJN393234 NTF393227:NTJ393234 ODB393227:ODF393234 OMX393227:ONB393234 OWT393227:OWX393234 PGP393227:PGT393234 PQL393227:PQP393234 QAH393227:QAL393234 QKD393227:QKH393234 QTZ393227:QUD393234 RDV393227:RDZ393234 RNR393227:RNV393234 RXN393227:RXR393234 SHJ393227:SHN393234 SRF393227:SRJ393234 TBB393227:TBF393234 TKX393227:TLB393234 TUT393227:TUX393234 UEP393227:UET393234 UOL393227:UOP393234 UYH393227:UYL393234 VID393227:VIH393234 VRZ393227:VSD393234 WBV393227:WBZ393234 WLR393227:WLV393234 WVN393227:WVR393234 F458763:J458770 JB458763:JF458770 SX458763:TB458770 ACT458763:ACX458770 AMP458763:AMT458770 AWL458763:AWP458770 BGH458763:BGL458770 BQD458763:BQH458770 BZZ458763:CAD458770 CJV458763:CJZ458770 CTR458763:CTV458770 DDN458763:DDR458770 DNJ458763:DNN458770 DXF458763:DXJ458770 EHB458763:EHF458770 EQX458763:ERB458770 FAT458763:FAX458770 FKP458763:FKT458770 FUL458763:FUP458770 GEH458763:GEL458770 GOD458763:GOH458770 GXZ458763:GYD458770 HHV458763:HHZ458770 HRR458763:HRV458770 IBN458763:IBR458770 ILJ458763:ILN458770 IVF458763:IVJ458770 JFB458763:JFF458770 JOX458763:JPB458770 JYT458763:JYX458770 KIP458763:KIT458770 KSL458763:KSP458770 LCH458763:LCL458770 LMD458763:LMH458770 LVZ458763:LWD458770 MFV458763:MFZ458770 MPR458763:MPV458770 MZN458763:MZR458770 NJJ458763:NJN458770 NTF458763:NTJ458770 ODB458763:ODF458770 OMX458763:ONB458770 OWT458763:OWX458770 PGP458763:PGT458770 PQL458763:PQP458770 QAH458763:QAL458770 QKD458763:QKH458770 QTZ458763:QUD458770 RDV458763:RDZ458770 RNR458763:RNV458770 RXN458763:RXR458770 SHJ458763:SHN458770 SRF458763:SRJ458770 TBB458763:TBF458770 TKX458763:TLB458770 TUT458763:TUX458770 UEP458763:UET458770 UOL458763:UOP458770 UYH458763:UYL458770 VID458763:VIH458770 VRZ458763:VSD458770 WBV458763:WBZ458770 WLR458763:WLV458770 WVN458763:WVR458770 F524299:J524306 JB524299:JF524306 SX524299:TB524306 ACT524299:ACX524306 AMP524299:AMT524306 AWL524299:AWP524306 BGH524299:BGL524306 BQD524299:BQH524306 BZZ524299:CAD524306 CJV524299:CJZ524306 CTR524299:CTV524306 DDN524299:DDR524306 DNJ524299:DNN524306 DXF524299:DXJ524306 EHB524299:EHF524306 EQX524299:ERB524306 FAT524299:FAX524306 FKP524299:FKT524306 FUL524299:FUP524306 GEH524299:GEL524306 GOD524299:GOH524306 GXZ524299:GYD524306 HHV524299:HHZ524306 HRR524299:HRV524306 IBN524299:IBR524306 ILJ524299:ILN524306 IVF524299:IVJ524306 JFB524299:JFF524306 JOX524299:JPB524306 JYT524299:JYX524306 KIP524299:KIT524306 KSL524299:KSP524306 LCH524299:LCL524306 LMD524299:LMH524306 LVZ524299:LWD524306 MFV524299:MFZ524306 MPR524299:MPV524306 MZN524299:MZR524306 NJJ524299:NJN524306 NTF524299:NTJ524306 ODB524299:ODF524306 OMX524299:ONB524306 OWT524299:OWX524306 PGP524299:PGT524306 PQL524299:PQP524306 QAH524299:QAL524306 QKD524299:QKH524306 QTZ524299:QUD524306 RDV524299:RDZ524306 RNR524299:RNV524306 RXN524299:RXR524306 SHJ524299:SHN524306 SRF524299:SRJ524306 TBB524299:TBF524306 TKX524299:TLB524306 TUT524299:TUX524306 UEP524299:UET524306 UOL524299:UOP524306 UYH524299:UYL524306 VID524299:VIH524306 VRZ524299:VSD524306 WBV524299:WBZ524306 WLR524299:WLV524306 WVN524299:WVR524306 F589835:J589842 JB589835:JF589842 SX589835:TB589842 ACT589835:ACX589842 AMP589835:AMT589842 AWL589835:AWP589842 BGH589835:BGL589842 BQD589835:BQH589842 BZZ589835:CAD589842 CJV589835:CJZ589842 CTR589835:CTV589842 DDN589835:DDR589842 DNJ589835:DNN589842 DXF589835:DXJ589842 EHB589835:EHF589842 EQX589835:ERB589842 FAT589835:FAX589842 FKP589835:FKT589842 FUL589835:FUP589842 GEH589835:GEL589842 GOD589835:GOH589842 GXZ589835:GYD589842 HHV589835:HHZ589842 HRR589835:HRV589842 IBN589835:IBR589842 ILJ589835:ILN589842 IVF589835:IVJ589842 JFB589835:JFF589842 JOX589835:JPB589842 JYT589835:JYX589842 KIP589835:KIT589842 KSL589835:KSP589842 LCH589835:LCL589842 LMD589835:LMH589842 LVZ589835:LWD589842 MFV589835:MFZ589842 MPR589835:MPV589842 MZN589835:MZR589842 NJJ589835:NJN589842 NTF589835:NTJ589842 ODB589835:ODF589842 OMX589835:ONB589842 OWT589835:OWX589842 PGP589835:PGT589842 PQL589835:PQP589842 QAH589835:QAL589842 QKD589835:QKH589842 QTZ589835:QUD589842 RDV589835:RDZ589842 RNR589835:RNV589842 RXN589835:RXR589842 SHJ589835:SHN589842 SRF589835:SRJ589842 TBB589835:TBF589842 TKX589835:TLB589842 TUT589835:TUX589842 UEP589835:UET589842 UOL589835:UOP589842 UYH589835:UYL589842 VID589835:VIH589842 VRZ589835:VSD589842 WBV589835:WBZ589842 WLR589835:WLV589842 WVN589835:WVR589842 F655371:J655378 JB655371:JF655378 SX655371:TB655378 ACT655371:ACX655378 AMP655371:AMT655378 AWL655371:AWP655378 BGH655371:BGL655378 BQD655371:BQH655378 BZZ655371:CAD655378 CJV655371:CJZ655378 CTR655371:CTV655378 DDN655371:DDR655378 DNJ655371:DNN655378 DXF655371:DXJ655378 EHB655371:EHF655378 EQX655371:ERB655378 FAT655371:FAX655378 FKP655371:FKT655378 FUL655371:FUP655378 GEH655371:GEL655378 GOD655371:GOH655378 GXZ655371:GYD655378 HHV655371:HHZ655378 HRR655371:HRV655378 IBN655371:IBR655378 ILJ655371:ILN655378 IVF655371:IVJ655378 JFB655371:JFF655378 JOX655371:JPB655378 JYT655371:JYX655378 KIP655371:KIT655378 KSL655371:KSP655378 LCH655371:LCL655378 LMD655371:LMH655378 LVZ655371:LWD655378 MFV655371:MFZ655378 MPR655371:MPV655378 MZN655371:MZR655378 NJJ655371:NJN655378 NTF655371:NTJ655378 ODB655371:ODF655378 OMX655371:ONB655378 OWT655371:OWX655378 PGP655371:PGT655378 PQL655371:PQP655378 QAH655371:QAL655378 QKD655371:QKH655378 QTZ655371:QUD655378 RDV655371:RDZ655378 RNR655371:RNV655378 RXN655371:RXR655378 SHJ655371:SHN655378 SRF655371:SRJ655378 TBB655371:TBF655378 TKX655371:TLB655378 TUT655371:TUX655378 UEP655371:UET655378 UOL655371:UOP655378 UYH655371:UYL655378 VID655371:VIH655378 VRZ655371:VSD655378 WBV655371:WBZ655378 WLR655371:WLV655378 WVN655371:WVR655378 F720907:J720914 JB720907:JF720914 SX720907:TB720914 ACT720907:ACX720914 AMP720907:AMT720914 AWL720907:AWP720914 BGH720907:BGL720914 BQD720907:BQH720914 BZZ720907:CAD720914 CJV720907:CJZ720914 CTR720907:CTV720914 DDN720907:DDR720914 DNJ720907:DNN720914 DXF720907:DXJ720914 EHB720907:EHF720914 EQX720907:ERB720914 FAT720907:FAX720914 FKP720907:FKT720914 FUL720907:FUP720914 GEH720907:GEL720914 GOD720907:GOH720914 GXZ720907:GYD720914 HHV720907:HHZ720914 HRR720907:HRV720914 IBN720907:IBR720914 ILJ720907:ILN720914 IVF720907:IVJ720914 JFB720907:JFF720914 JOX720907:JPB720914 JYT720907:JYX720914 KIP720907:KIT720914 KSL720907:KSP720914 LCH720907:LCL720914 LMD720907:LMH720914 LVZ720907:LWD720914 MFV720907:MFZ720914 MPR720907:MPV720914 MZN720907:MZR720914 NJJ720907:NJN720914 NTF720907:NTJ720914 ODB720907:ODF720914 OMX720907:ONB720914 OWT720907:OWX720914 PGP720907:PGT720914 PQL720907:PQP720914 QAH720907:QAL720914 QKD720907:QKH720914 QTZ720907:QUD720914 RDV720907:RDZ720914 RNR720907:RNV720914 RXN720907:RXR720914 SHJ720907:SHN720914 SRF720907:SRJ720914 TBB720907:TBF720914 TKX720907:TLB720914 TUT720907:TUX720914 UEP720907:UET720914 UOL720907:UOP720914 UYH720907:UYL720914 VID720907:VIH720914 VRZ720907:VSD720914 WBV720907:WBZ720914 WLR720907:WLV720914 WVN720907:WVR720914 F786443:J786450 JB786443:JF786450 SX786443:TB786450 ACT786443:ACX786450 AMP786443:AMT786450 AWL786443:AWP786450 BGH786443:BGL786450 BQD786443:BQH786450 BZZ786443:CAD786450 CJV786443:CJZ786450 CTR786443:CTV786450 DDN786443:DDR786450 DNJ786443:DNN786450 DXF786443:DXJ786450 EHB786443:EHF786450 EQX786443:ERB786450 FAT786443:FAX786450 FKP786443:FKT786450 FUL786443:FUP786450 GEH786443:GEL786450 GOD786443:GOH786450 GXZ786443:GYD786450 HHV786443:HHZ786450 HRR786443:HRV786450 IBN786443:IBR786450 ILJ786443:ILN786450 IVF786443:IVJ786450 JFB786443:JFF786450 JOX786443:JPB786450 JYT786443:JYX786450 KIP786443:KIT786450 KSL786443:KSP786450 LCH786443:LCL786450 LMD786443:LMH786450 LVZ786443:LWD786450 MFV786443:MFZ786450 MPR786443:MPV786450 MZN786443:MZR786450 NJJ786443:NJN786450 NTF786443:NTJ786450 ODB786443:ODF786450 OMX786443:ONB786450 OWT786443:OWX786450 PGP786443:PGT786450 PQL786443:PQP786450 QAH786443:QAL786450 QKD786443:QKH786450 QTZ786443:QUD786450 RDV786443:RDZ786450 RNR786443:RNV786450 RXN786443:RXR786450 SHJ786443:SHN786450 SRF786443:SRJ786450 TBB786443:TBF786450 TKX786443:TLB786450 TUT786443:TUX786450 UEP786443:UET786450 UOL786443:UOP786450 UYH786443:UYL786450 VID786443:VIH786450 VRZ786443:VSD786450 WBV786443:WBZ786450 WLR786443:WLV786450 WVN786443:WVR786450 F851979:J851986 JB851979:JF851986 SX851979:TB851986 ACT851979:ACX851986 AMP851979:AMT851986 AWL851979:AWP851986 BGH851979:BGL851986 BQD851979:BQH851986 BZZ851979:CAD851986 CJV851979:CJZ851986 CTR851979:CTV851986 DDN851979:DDR851986 DNJ851979:DNN851986 DXF851979:DXJ851986 EHB851979:EHF851986 EQX851979:ERB851986 FAT851979:FAX851986 FKP851979:FKT851986 FUL851979:FUP851986 GEH851979:GEL851986 GOD851979:GOH851986 GXZ851979:GYD851986 HHV851979:HHZ851986 HRR851979:HRV851986 IBN851979:IBR851986 ILJ851979:ILN851986 IVF851979:IVJ851986 JFB851979:JFF851986 JOX851979:JPB851986 JYT851979:JYX851986 KIP851979:KIT851986 KSL851979:KSP851986 LCH851979:LCL851986 LMD851979:LMH851986 LVZ851979:LWD851986 MFV851979:MFZ851986 MPR851979:MPV851986 MZN851979:MZR851986 NJJ851979:NJN851986 NTF851979:NTJ851986 ODB851979:ODF851986 OMX851979:ONB851986 OWT851979:OWX851986 PGP851979:PGT851986 PQL851979:PQP851986 QAH851979:QAL851986 QKD851979:QKH851986 QTZ851979:QUD851986 RDV851979:RDZ851986 RNR851979:RNV851986 RXN851979:RXR851986 SHJ851979:SHN851986 SRF851979:SRJ851986 TBB851979:TBF851986 TKX851979:TLB851986 TUT851979:TUX851986 UEP851979:UET851986 UOL851979:UOP851986 UYH851979:UYL851986 VID851979:VIH851986 VRZ851979:VSD851986 WBV851979:WBZ851986 WLR851979:WLV851986 WVN851979:WVR851986 F917515:J917522 JB917515:JF917522 SX917515:TB917522 ACT917515:ACX917522 AMP917515:AMT917522 AWL917515:AWP917522 BGH917515:BGL917522 BQD917515:BQH917522 BZZ917515:CAD917522 CJV917515:CJZ917522 CTR917515:CTV917522 DDN917515:DDR917522 DNJ917515:DNN917522 DXF917515:DXJ917522 EHB917515:EHF917522 EQX917515:ERB917522 FAT917515:FAX917522 FKP917515:FKT917522 FUL917515:FUP917522 GEH917515:GEL917522 GOD917515:GOH917522 GXZ917515:GYD917522 HHV917515:HHZ917522 HRR917515:HRV917522 IBN917515:IBR917522 ILJ917515:ILN917522 IVF917515:IVJ917522 JFB917515:JFF917522 JOX917515:JPB917522 JYT917515:JYX917522 KIP917515:KIT917522 KSL917515:KSP917522 LCH917515:LCL917522 LMD917515:LMH917522 LVZ917515:LWD917522 MFV917515:MFZ917522 MPR917515:MPV917522 MZN917515:MZR917522 NJJ917515:NJN917522 NTF917515:NTJ917522 ODB917515:ODF917522 OMX917515:ONB917522 OWT917515:OWX917522 PGP917515:PGT917522 PQL917515:PQP917522 QAH917515:QAL917522 QKD917515:QKH917522 QTZ917515:QUD917522 RDV917515:RDZ917522 RNR917515:RNV917522 RXN917515:RXR917522 SHJ917515:SHN917522 SRF917515:SRJ917522 TBB917515:TBF917522 TKX917515:TLB917522 TUT917515:TUX917522 UEP917515:UET917522 UOL917515:UOP917522 UYH917515:UYL917522 VID917515:VIH917522 VRZ917515:VSD917522 WBV917515:WBZ917522 WLR917515:WLV917522 WVN917515:WVR917522 F983051:J983058 JB983051:JF983058 SX983051:TB983058 ACT983051:ACX983058 AMP983051:AMT983058 AWL983051:AWP983058 BGH983051:BGL983058 BQD983051:BQH983058 BZZ983051:CAD983058 CJV983051:CJZ983058 CTR983051:CTV983058 DDN983051:DDR983058 DNJ983051:DNN983058 DXF983051:DXJ983058 EHB983051:EHF983058 EQX983051:ERB983058 FAT983051:FAX983058 FKP983051:FKT983058 FUL983051:FUP983058 GEH983051:GEL983058 GOD983051:GOH983058 GXZ983051:GYD983058 HHV983051:HHZ983058 HRR983051:HRV983058 IBN983051:IBR983058 ILJ983051:ILN983058 IVF983051:IVJ983058 JFB983051:JFF983058 JOX983051:JPB983058 JYT983051:JYX983058 KIP983051:KIT983058 KSL983051:KSP983058 LCH983051:LCL983058 LMD983051:LMH983058 LVZ983051:LWD983058 MFV983051:MFZ983058 MPR983051:MPV983058 MZN983051:MZR983058 NJJ983051:NJN983058 NTF983051:NTJ983058 ODB983051:ODF983058 OMX983051:ONB983058 OWT983051:OWX983058 PGP983051:PGT983058 PQL983051:PQP983058 QAH983051:QAL983058 QKD983051:QKH983058 QTZ983051:QUD983058 RDV983051:RDZ983058 RNR983051:RNV983058 RXN983051:RXR983058 SHJ983051:SHN983058 SRF983051:SRJ983058 TBB983051:TBF983058 TKX983051:TLB983058 TUT983051:TUX983058 UEP983051:UET983058 UOL983051:UOP983058 UYH983051:UYL983058 VID983051:VIH983058 VRZ983051:VSD983058 WBV983051:WBZ983058 WLR983051:WLV983058 WVN983051:WVR983058 H15:I15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J65540:J65541 JF65540:JF65541 TB65540:TB65541 ACX65540:ACX65541 AMT65540:AMT65541 AWP65540:AWP65541 BGL65540:BGL65541 BQH65540:BQH65541 CAD65540:CAD65541 CJZ65540:CJZ65541 CTV65540:CTV65541 DDR65540:DDR65541 DNN65540:DNN65541 DXJ65540:DXJ65541 EHF65540:EHF65541 ERB65540:ERB65541 FAX65540:FAX65541 FKT65540:FKT65541 FUP65540:FUP65541 GEL65540:GEL65541 GOH65540:GOH65541 GYD65540:GYD65541 HHZ65540:HHZ65541 HRV65540:HRV65541 IBR65540:IBR65541 ILN65540:ILN65541 IVJ65540:IVJ65541 JFF65540:JFF65541 JPB65540:JPB65541 JYX65540:JYX65541 KIT65540:KIT65541 KSP65540:KSP65541 LCL65540:LCL65541 LMH65540:LMH65541 LWD65540:LWD65541 MFZ65540:MFZ65541 MPV65540:MPV65541 MZR65540:MZR65541 NJN65540:NJN65541 NTJ65540:NTJ65541 ODF65540:ODF65541 ONB65540:ONB65541 OWX65540:OWX65541 PGT65540:PGT65541 PQP65540:PQP65541 QAL65540:QAL65541 QKH65540:QKH65541 QUD65540:QUD65541 RDZ65540:RDZ65541 RNV65540:RNV65541 RXR65540:RXR65541 SHN65540:SHN65541 SRJ65540:SRJ65541 TBF65540:TBF65541 TLB65540:TLB65541 TUX65540:TUX65541 UET65540:UET65541 UOP65540:UOP65541 UYL65540:UYL65541 VIH65540:VIH65541 VSD65540:VSD65541 WBZ65540:WBZ65541 WLV65540:WLV65541 WVR65540:WVR65541 J131076:J131077 JF131076:JF131077 TB131076:TB131077 ACX131076:ACX131077 AMT131076:AMT131077 AWP131076:AWP131077 BGL131076:BGL131077 BQH131076:BQH131077 CAD131076:CAD131077 CJZ131076:CJZ131077 CTV131076:CTV131077 DDR131076:DDR131077 DNN131076:DNN131077 DXJ131076:DXJ131077 EHF131076:EHF131077 ERB131076:ERB131077 FAX131076:FAX131077 FKT131076:FKT131077 FUP131076:FUP131077 GEL131076:GEL131077 GOH131076:GOH131077 GYD131076:GYD131077 HHZ131076:HHZ131077 HRV131076:HRV131077 IBR131076:IBR131077 ILN131076:ILN131077 IVJ131076:IVJ131077 JFF131076:JFF131077 JPB131076:JPB131077 JYX131076:JYX131077 KIT131076:KIT131077 KSP131076:KSP131077 LCL131076:LCL131077 LMH131076:LMH131077 LWD131076:LWD131077 MFZ131076:MFZ131077 MPV131076:MPV131077 MZR131076:MZR131077 NJN131076:NJN131077 NTJ131076:NTJ131077 ODF131076:ODF131077 ONB131076:ONB131077 OWX131076:OWX131077 PGT131076:PGT131077 PQP131076:PQP131077 QAL131076:QAL131077 QKH131076:QKH131077 QUD131076:QUD131077 RDZ131076:RDZ131077 RNV131076:RNV131077 RXR131076:RXR131077 SHN131076:SHN131077 SRJ131076:SRJ131077 TBF131076:TBF131077 TLB131076:TLB131077 TUX131076:TUX131077 UET131076:UET131077 UOP131076:UOP131077 UYL131076:UYL131077 VIH131076:VIH131077 VSD131076:VSD131077 WBZ131076:WBZ131077 WLV131076:WLV131077 WVR131076:WVR131077 J196612:J196613 JF196612:JF196613 TB196612:TB196613 ACX196612:ACX196613 AMT196612:AMT196613 AWP196612:AWP196613 BGL196612:BGL196613 BQH196612:BQH196613 CAD196612:CAD196613 CJZ196612:CJZ196613 CTV196612:CTV196613 DDR196612:DDR196613 DNN196612:DNN196613 DXJ196612:DXJ196613 EHF196612:EHF196613 ERB196612:ERB196613 FAX196612:FAX196613 FKT196612:FKT196613 FUP196612:FUP196613 GEL196612:GEL196613 GOH196612:GOH196613 GYD196612:GYD196613 HHZ196612:HHZ196613 HRV196612:HRV196613 IBR196612:IBR196613 ILN196612:ILN196613 IVJ196612:IVJ196613 JFF196612:JFF196613 JPB196612:JPB196613 JYX196612:JYX196613 KIT196612:KIT196613 KSP196612:KSP196613 LCL196612:LCL196613 LMH196612:LMH196613 LWD196612:LWD196613 MFZ196612:MFZ196613 MPV196612:MPV196613 MZR196612:MZR196613 NJN196612:NJN196613 NTJ196612:NTJ196613 ODF196612:ODF196613 ONB196612:ONB196613 OWX196612:OWX196613 PGT196612:PGT196613 PQP196612:PQP196613 QAL196612:QAL196613 QKH196612:QKH196613 QUD196612:QUD196613 RDZ196612:RDZ196613 RNV196612:RNV196613 RXR196612:RXR196613 SHN196612:SHN196613 SRJ196612:SRJ196613 TBF196612:TBF196613 TLB196612:TLB196613 TUX196612:TUX196613 UET196612:UET196613 UOP196612:UOP196613 UYL196612:UYL196613 VIH196612:VIH196613 VSD196612:VSD196613 WBZ196612:WBZ196613 WLV196612:WLV196613 WVR196612:WVR196613 J262148:J262149 JF262148:JF262149 TB262148:TB262149 ACX262148:ACX262149 AMT262148:AMT262149 AWP262148:AWP262149 BGL262148:BGL262149 BQH262148:BQH262149 CAD262148:CAD262149 CJZ262148:CJZ262149 CTV262148:CTV262149 DDR262148:DDR262149 DNN262148:DNN262149 DXJ262148:DXJ262149 EHF262148:EHF262149 ERB262148:ERB262149 FAX262148:FAX262149 FKT262148:FKT262149 FUP262148:FUP262149 GEL262148:GEL262149 GOH262148:GOH262149 GYD262148:GYD262149 HHZ262148:HHZ262149 HRV262148:HRV262149 IBR262148:IBR262149 ILN262148:ILN262149 IVJ262148:IVJ262149 JFF262148:JFF262149 JPB262148:JPB262149 JYX262148:JYX262149 KIT262148:KIT262149 KSP262148:KSP262149 LCL262148:LCL262149 LMH262148:LMH262149 LWD262148:LWD262149 MFZ262148:MFZ262149 MPV262148:MPV262149 MZR262148:MZR262149 NJN262148:NJN262149 NTJ262148:NTJ262149 ODF262148:ODF262149 ONB262148:ONB262149 OWX262148:OWX262149 PGT262148:PGT262149 PQP262148:PQP262149 QAL262148:QAL262149 QKH262148:QKH262149 QUD262148:QUD262149 RDZ262148:RDZ262149 RNV262148:RNV262149 RXR262148:RXR262149 SHN262148:SHN262149 SRJ262148:SRJ262149 TBF262148:TBF262149 TLB262148:TLB262149 TUX262148:TUX262149 UET262148:UET262149 UOP262148:UOP262149 UYL262148:UYL262149 VIH262148:VIH262149 VSD262148:VSD262149 WBZ262148:WBZ262149 WLV262148:WLV262149 WVR262148:WVR262149 J327684:J327685 JF327684:JF327685 TB327684:TB327685 ACX327684:ACX327685 AMT327684:AMT327685 AWP327684:AWP327685 BGL327684:BGL327685 BQH327684:BQH327685 CAD327684:CAD327685 CJZ327684:CJZ327685 CTV327684:CTV327685 DDR327684:DDR327685 DNN327684:DNN327685 DXJ327684:DXJ327685 EHF327684:EHF327685 ERB327684:ERB327685 FAX327684:FAX327685 FKT327684:FKT327685 FUP327684:FUP327685 GEL327684:GEL327685 GOH327684:GOH327685 GYD327684:GYD327685 HHZ327684:HHZ327685 HRV327684:HRV327685 IBR327684:IBR327685 ILN327684:ILN327685 IVJ327684:IVJ327685 JFF327684:JFF327685 JPB327684:JPB327685 JYX327684:JYX327685 KIT327684:KIT327685 KSP327684:KSP327685 LCL327684:LCL327685 LMH327684:LMH327685 LWD327684:LWD327685 MFZ327684:MFZ327685 MPV327684:MPV327685 MZR327684:MZR327685 NJN327684:NJN327685 NTJ327684:NTJ327685 ODF327684:ODF327685 ONB327684:ONB327685 OWX327684:OWX327685 PGT327684:PGT327685 PQP327684:PQP327685 QAL327684:QAL327685 QKH327684:QKH327685 QUD327684:QUD327685 RDZ327684:RDZ327685 RNV327684:RNV327685 RXR327684:RXR327685 SHN327684:SHN327685 SRJ327684:SRJ327685 TBF327684:TBF327685 TLB327684:TLB327685 TUX327684:TUX327685 UET327684:UET327685 UOP327684:UOP327685 UYL327684:UYL327685 VIH327684:VIH327685 VSD327684:VSD327685 WBZ327684:WBZ327685 WLV327684:WLV327685 WVR327684:WVR327685 J393220:J393221 JF393220:JF393221 TB393220:TB393221 ACX393220:ACX393221 AMT393220:AMT393221 AWP393220:AWP393221 BGL393220:BGL393221 BQH393220:BQH393221 CAD393220:CAD393221 CJZ393220:CJZ393221 CTV393220:CTV393221 DDR393220:DDR393221 DNN393220:DNN393221 DXJ393220:DXJ393221 EHF393220:EHF393221 ERB393220:ERB393221 FAX393220:FAX393221 FKT393220:FKT393221 FUP393220:FUP393221 GEL393220:GEL393221 GOH393220:GOH393221 GYD393220:GYD393221 HHZ393220:HHZ393221 HRV393220:HRV393221 IBR393220:IBR393221 ILN393220:ILN393221 IVJ393220:IVJ393221 JFF393220:JFF393221 JPB393220:JPB393221 JYX393220:JYX393221 KIT393220:KIT393221 KSP393220:KSP393221 LCL393220:LCL393221 LMH393220:LMH393221 LWD393220:LWD393221 MFZ393220:MFZ393221 MPV393220:MPV393221 MZR393220:MZR393221 NJN393220:NJN393221 NTJ393220:NTJ393221 ODF393220:ODF393221 ONB393220:ONB393221 OWX393220:OWX393221 PGT393220:PGT393221 PQP393220:PQP393221 QAL393220:QAL393221 QKH393220:QKH393221 QUD393220:QUD393221 RDZ393220:RDZ393221 RNV393220:RNV393221 RXR393220:RXR393221 SHN393220:SHN393221 SRJ393220:SRJ393221 TBF393220:TBF393221 TLB393220:TLB393221 TUX393220:TUX393221 UET393220:UET393221 UOP393220:UOP393221 UYL393220:UYL393221 VIH393220:VIH393221 VSD393220:VSD393221 WBZ393220:WBZ393221 WLV393220:WLV393221 WVR393220:WVR393221 J458756:J458757 JF458756:JF458757 TB458756:TB458757 ACX458756:ACX458757 AMT458756:AMT458757 AWP458756:AWP458757 BGL458756:BGL458757 BQH458756:BQH458757 CAD458756:CAD458757 CJZ458756:CJZ458757 CTV458756:CTV458757 DDR458756:DDR458757 DNN458756:DNN458757 DXJ458756:DXJ458757 EHF458756:EHF458757 ERB458756:ERB458757 FAX458756:FAX458757 FKT458756:FKT458757 FUP458756:FUP458757 GEL458756:GEL458757 GOH458756:GOH458757 GYD458756:GYD458757 HHZ458756:HHZ458757 HRV458756:HRV458757 IBR458756:IBR458757 ILN458756:ILN458757 IVJ458756:IVJ458757 JFF458756:JFF458757 JPB458756:JPB458757 JYX458756:JYX458757 KIT458756:KIT458757 KSP458756:KSP458757 LCL458756:LCL458757 LMH458756:LMH458757 LWD458756:LWD458757 MFZ458756:MFZ458757 MPV458756:MPV458757 MZR458756:MZR458757 NJN458756:NJN458757 NTJ458756:NTJ458757 ODF458756:ODF458757 ONB458756:ONB458757 OWX458756:OWX458757 PGT458756:PGT458757 PQP458756:PQP458757 QAL458756:QAL458757 QKH458756:QKH458757 QUD458756:QUD458757 RDZ458756:RDZ458757 RNV458756:RNV458757 RXR458756:RXR458757 SHN458756:SHN458757 SRJ458756:SRJ458757 TBF458756:TBF458757 TLB458756:TLB458757 TUX458756:TUX458757 UET458756:UET458757 UOP458756:UOP458757 UYL458756:UYL458757 VIH458756:VIH458757 VSD458756:VSD458757 WBZ458756:WBZ458757 WLV458756:WLV458757 WVR458756:WVR458757 J524292:J524293 JF524292:JF524293 TB524292:TB524293 ACX524292:ACX524293 AMT524292:AMT524293 AWP524292:AWP524293 BGL524292:BGL524293 BQH524292:BQH524293 CAD524292:CAD524293 CJZ524292:CJZ524293 CTV524292:CTV524293 DDR524292:DDR524293 DNN524292:DNN524293 DXJ524292:DXJ524293 EHF524292:EHF524293 ERB524292:ERB524293 FAX524292:FAX524293 FKT524292:FKT524293 FUP524292:FUP524293 GEL524292:GEL524293 GOH524292:GOH524293 GYD524292:GYD524293 HHZ524292:HHZ524293 HRV524292:HRV524293 IBR524292:IBR524293 ILN524292:ILN524293 IVJ524292:IVJ524293 JFF524292:JFF524293 JPB524292:JPB524293 JYX524292:JYX524293 KIT524292:KIT524293 KSP524292:KSP524293 LCL524292:LCL524293 LMH524292:LMH524293 LWD524292:LWD524293 MFZ524292:MFZ524293 MPV524292:MPV524293 MZR524292:MZR524293 NJN524292:NJN524293 NTJ524292:NTJ524293 ODF524292:ODF524293 ONB524292:ONB524293 OWX524292:OWX524293 PGT524292:PGT524293 PQP524292:PQP524293 QAL524292:QAL524293 QKH524292:QKH524293 QUD524292:QUD524293 RDZ524292:RDZ524293 RNV524292:RNV524293 RXR524292:RXR524293 SHN524292:SHN524293 SRJ524292:SRJ524293 TBF524292:TBF524293 TLB524292:TLB524293 TUX524292:TUX524293 UET524292:UET524293 UOP524292:UOP524293 UYL524292:UYL524293 VIH524292:VIH524293 VSD524292:VSD524293 WBZ524292:WBZ524293 WLV524292:WLV524293 WVR524292:WVR524293 J589828:J589829 JF589828:JF589829 TB589828:TB589829 ACX589828:ACX589829 AMT589828:AMT589829 AWP589828:AWP589829 BGL589828:BGL589829 BQH589828:BQH589829 CAD589828:CAD589829 CJZ589828:CJZ589829 CTV589828:CTV589829 DDR589828:DDR589829 DNN589828:DNN589829 DXJ589828:DXJ589829 EHF589828:EHF589829 ERB589828:ERB589829 FAX589828:FAX589829 FKT589828:FKT589829 FUP589828:FUP589829 GEL589828:GEL589829 GOH589828:GOH589829 GYD589828:GYD589829 HHZ589828:HHZ589829 HRV589828:HRV589829 IBR589828:IBR589829 ILN589828:ILN589829 IVJ589828:IVJ589829 JFF589828:JFF589829 JPB589828:JPB589829 JYX589828:JYX589829 KIT589828:KIT589829 KSP589828:KSP589829 LCL589828:LCL589829 LMH589828:LMH589829 LWD589828:LWD589829 MFZ589828:MFZ589829 MPV589828:MPV589829 MZR589828:MZR589829 NJN589828:NJN589829 NTJ589828:NTJ589829 ODF589828:ODF589829 ONB589828:ONB589829 OWX589828:OWX589829 PGT589828:PGT589829 PQP589828:PQP589829 QAL589828:QAL589829 QKH589828:QKH589829 QUD589828:QUD589829 RDZ589828:RDZ589829 RNV589828:RNV589829 RXR589828:RXR589829 SHN589828:SHN589829 SRJ589828:SRJ589829 TBF589828:TBF589829 TLB589828:TLB589829 TUX589828:TUX589829 UET589828:UET589829 UOP589828:UOP589829 UYL589828:UYL589829 VIH589828:VIH589829 VSD589828:VSD589829 WBZ589828:WBZ589829 WLV589828:WLV589829 WVR589828:WVR589829 J655364:J655365 JF655364:JF655365 TB655364:TB655365 ACX655364:ACX655365 AMT655364:AMT655365 AWP655364:AWP655365 BGL655364:BGL655365 BQH655364:BQH655365 CAD655364:CAD655365 CJZ655364:CJZ655365 CTV655364:CTV655365 DDR655364:DDR655365 DNN655364:DNN655365 DXJ655364:DXJ655365 EHF655364:EHF655365 ERB655364:ERB655365 FAX655364:FAX655365 FKT655364:FKT655365 FUP655364:FUP655365 GEL655364:GEL655365 GOH655364:GOH655365 GYD655364:GYD655365 HHZ655364:HHZ655365 HRV655364:HRV655365 IBR655364:IBR655365 ILN655364:ILN655365 IVJ655364:IVJ655365 JFF655364:JFF655365 JPB655364:JPB655365 JYX655364:JYX655365 KIT655364:KIT655365 KSP655364:KSP655365 LCL655364:LCL655365 LMH655364:LMH655365 LWD655364:LWD655365 MFZ655364:MFZ655365 MPV655364:MPV655365 MZR655364:MZR655365 NJN655364:NJN655365 NTJ655364:NTJ655365 ODF655364:ODF655365 ONB655364:ONB655365 OWX655364:OWX655365 PGT655364:PGT655365 PQP655364:PQP655365 QAL655364:QAL655365 QKH655364:QKH655365 QUD655364:QUD655365 RDZ655364:RDZ655365 RNV655364:RNV655365 RXR655364:RXR655365 SHN655364:SHN655365 SRJ655364:SRJ655365 TBF655364:TBF655365 TLB655364:TLB655365 TUX655364:TUX655365 UET655364:UET655365 UOP655364:UOP655365 UYL655364:UYL655365 VIH655364:VIH655365 VSD655364:VSD655365 WBZ655364:WBZ655365 WLV655364:WLV655365 WVR655364:WVR655365 J720900:J720901 JF720900:JF720901 TB720900:TB720901 ACX720900:ACX720901 AMT720900:AMT720901 AWP720900:AWP720901 BGL720900:BGL720901 BQH720900:BQH720901 CAD720900:CAD720901 CJZ720900:CJZ720901 CTV720900:CTV720901 DDR720900:DDR720901 DNN720900:DNN720901 DXJ720900:DXJ720901 EHF720900:EHF720901 ERB720900:ERB720901 FAX720900:FAX720901 FKT720900:FKT720901 FUP720900:FUP720901 GEL720900:GEL720901 GOH720900:GOH720901 GYD720900:GYD720901 HHZ720900:HHZ720901 HRV720900:HRV720901 IBR720900:IBR720901 ILN720900:ILN720901 IVJ720900:IVJ720901 JFF720900:JFF720901 JPB720900:JPB720901 JYX720900:JYX720901 KIT720900:KIT720901 KSP720900:KSP720901 LCL720900:LCL720901 LMH720900:LMH720901 LWD720900:LWD720901 MFZ720900:MFZ720901 MPV720900:MPV720901 MZR720900:MZR720901 NJN720900:NJN720901 NTJ720900:NTJ720901 ODF720900:ODF720901 ONB720900:ONB720901 OWX720900:OWX720901 PGT720900:PGT720901 PQP720900:PQP720901 QAL720900:QAL720901 QKH720900:QKH720901 QUD720900:QUD720901 RDZ720900:RDZ720901 RNV720900:RNV720901 RXR720900:RXR720901 SHN720900:SHN720901 SRJ720900:SRJ720901 TBF720900:TBF720901 TLB720900:TLB720901 TUX720900:TUX720901 UET720900:UET720901 UOP720900:UOP720901 UYL720900:UYL720901 VIH720900:VIH720901 VSD720900:VSD720901 WBZ720900:WBZ720901 WLV720900:WLV720901 WVR720900:WVR720901 J786436:J786437 JF786436:JF786437 TB786436:TB786437 ACX786436:ACX786437 AMT786436:AMT786437 AWP786436:AWP786437 BGL786436:BGL786437 BQH786436:BQH786437 CAD786436:CAD786437 CJZ786436:CJZ786437 CTV786436:CTV786437 DDR786436:DDR786437 DNN786436:DNN786437 DXJ786436:DXJ786437 EHF786436:EHF786437 ERB786436:ERB786437 FAX786436:FAX786437 FKT786436:FKT786437 FUP786436:FUP786437 GEL786436:GEL786437 GOH786436:GOH786437 GYD786436:GYD786437 HHZ786436:HHZ786437 HRV786436:HRV786437 IBR786436:IBR786437 ILN786436:ILN786437 IVJ786436:IVJ786437 JFF786436:JFF786437 JPB786436:JPB786437 JYX786436:JYX786437 KIT786436:KIT786437 KSP786436:KSP786437 LCL786436:LCL786437 LMH786436:LMH786437 LWD786436:LWD786437 MFZ786436:MFZ786437 MPV786436:MPV786437 MZR786436:MZR786437 NJN786436:NJN786437 NTJ786436:NTJ786437 ODF786436:ODF786437 ONB786436:ONB786437 OWX786436:OWX786437 PGT786436:PGT786437 PQP786436:PQP786437 QAL786436:QAL786437 QKH786436:QKH786437 QUD786436:QUD786437 RDZ786436:RDZ786437 RNV786436:RNV786437 RXR786436:RXR786437 SHN786436:SHN786437 SRJ786436:SRJ786437 TBF786436:TBF786437 TLB786436:TLB786437 TUX786436:TUX786437 UET786436:UET786437 UOP786436:UOP786437 UYL786436:UYL786437 VIH786436:VIH786437 VSD786436:VSD786437 WBZ786436:WBZ786437 WLV786436:WLV786437 WVR786436:WVR786437 J851972:J851973 JF851972:JF851973 TB851972:TB851973 ACX851972:ACX851973 AMT851972:AMT851973 AWP851972:AWP851973 BGL851972:BGL851973 BQH851972:BQH851973 CAD851972:CAD851973 CJZ851972:CJZ851973 CTV851972:CTV851973 DDR851972:DDR851973 DNN851972:DNN851973 DXJ851972:DXJ851973 EHF851972:EHF851973 ERB851972:ERB851973 FAX851972:FAX851973 FKT851972:FKT851973 FUP851972:FUP851973 GEL851972:GEL851973 GOH851972:GOH851973 GYD851972:GYD851973 HHZ851972:HHZ851973 HRV851972:HRV851973 IBR851972:IBR851973 ILN851972:ILN851973 IVJ851972:IVJ851973 JFF851972:JFF851973 JPB851972:JPB851973 JYX851972:JYX851973 KIT851972:KIT851973 KSP851972:KSP851973 LCL851972:LCL851973 LMH851972:LMH851973 LWD851972:LWD851973 MFZ851972:MFZ851973 MPV851972:MPV851973 MZR851972:MZR851973 NJN851972:NJN851973 NTJ851972:NTJ851973 ODF851972:ODF851973 ONB851972:ONB851973 OWX851972:OWX851973 PGT851972:PGT851973 PQP851972:PQP851973 QAL851972:QAL851973 QKH851972:QKH851973 QUD851972:QUD851973 RDZ851972:RDZ851973 RNV851972:RNV851973 RXR851972:RXR851973 SHN851972:SHN851973 SRJ851972:SRJ851973 TBF851972:TBF851973 TLB851972:TLB851973 TUX851972:TUX851973 UET851972:UET851973 UOP851972:UOP851973 UYL851972:UYL851973 VIH851972:VIH851973 VSD851972:VSD851973 WBZ851972:WBZ851973 WLV851972:WLV851973 WVR851972:WVR851973 J917508:J917509 JF917508:JF917509 TB917508:TB917509 ACX917508:ACX917509 AMT917508:AMT917509 AWP917508:AWP917509 BGL917508:BGL917509 BQH917508:BQH917509 CAD917508:CAD917509 CJZ917508:CJZ917509 CTV917508:CTV917509 DDR917508:DDR917509 DNN917508:DNN917509 DXJ917508:DXJ917509 EHF917508:EHF917509 ERB917508:ERB917509 FAX917508:FAX917509 FKT917508:FKT917509 FUP917508:FUP917509 GEL917508:GEL917509 GOH917508:GOH917509 GYD917508:GYD917509 HHZ917508:HHZ917509 HRV917508:HRV917509 IBR917508:IBR917509 ILN917508:ILN917509 IVJ917508:IVJ917509 JFF917508:JFF917509 JPB917508:JPB917509 JYX917508:JYX917509 KIT917508:KIT917509 KSP917508:KSP917509 LCL917508:LCL917509 LMH917508:LMH917509 LWD917508:LWD917509 MFZ917508:MFZ917509 MPV917508:MPV917509 MZR917508:MZR917509 NJN917508:NJN917509 NTJ917508:NTJ917509 ODF917508:ODF917509 ONB917508:ONB917509 OWX917508:OWX917509 PGT917508:PGT917509 PQP917508:PQP917509 QAL917508:QAL917509 QKH917508:QKH917509 QUD917508:QUD917509 RDZ917508:RDZ917509 RNV917508:RNV917509 RXR917508:RXR917509 SHN917508:SHN917509 SRJ917508:SRJ917509 TBF917508:TBF917509 TLB917508:TLB917509 TUX917508:TUX917509 UET917508:UET917509 UOP917508:UOP917509 UYL917508:UYL917509 VIH917508:VIH917509 VSD917508:VSD917509 WBZ917508:WBZ917509 WLV917508:WLV917509 WVR917508:WVR917509 J983044:J983045 JF983044:JF983045 TB983044:TB983045 ACX983044:ACX983045 AMT983044:AMT983045 AWP983044:AWP983045 BGL983044:BGL983045 BQH983044:BQH983045 CAD983044:CAD983045 CJZ983044:CJZ983045 CTV983044:CTV983045 DDR983044:DDR983045 DNN983044:DNN983045 DXJ983044:DXJ983045 EHF983044:EHF983045 ERB983044:ERB983045 FAX983044:FAX983045 FKT983044:FKT983045 FUP983044:FUP983045 GEL983044:GEL983045 GOH983044:GOH983045 GYD983044:GYD983045 HHZ983044:HHZ983045 HRV983044:HRV983045 IBR983044:IBR983045 ILN983044:ILN983045 IVJ983044:IVJ983045 JFF983044:JFF983045 JPB983044:JPB983045 JYX983044:JYX983045 KIT983044:KIT983045 KSP983044:KSP983045 LCL983044:LCL983045 LMH983044:LMH983045 LWD983044:LWD983045 MFZ983044:MFZ983045 MPV983044:MPV983045 MZR983044:MZR983045 NJN983044:NJN983045 NTJ983044:NTJ983045 ODF983044:ODF983045 ONB983044:ONB983045 OWX983044:OWX983045 PGT983044:PGT983045 PQP983044:PQP983045 QAL983044:QAL983045 QKH983044:QKH983045 QUD983044:QUD983045 RDZ983044:RDZ983045 RNV983044:RNV983045 RXR983044:RXR983045 SHN983044:SHN983045 SRJ983044:SRJ983045 TBF983044:TBF983045 TLB983044:TLB983045 TUX983044:TUX983045 UET983044:UET983045 UOP983044:UOP983045 UYL983044:UYL983045 VIH983044:VIH983045 VSD983044:VSD983045 WBZ983044:WBZ983045 WLV983044:WLV983045 WVR983044:WVR983045 JF31:JF35 TB31:TB35 ACX31:ACX35 AMT31:AMT35 AWP31:AWP35 BGL31:BGL35 BQH31:BQH35 CAD31:CAD35 CJZ31:CJZ35 CTV31:CTV35 DDR31:DDR35 DNN31:DNN35 DXJ31:DXJ35 EHF31:EHF35 ERB31:ERB35 FAX31:FAX35 FKT31:FKT35 FUP31:FUP35 GEL31:GEL35 GOH31:GOH35 GYD31:GYD35 HHZ31:HHZ35 HRV31:HRV35 IBR31:IBR35 ILN31:ILN35 IVJ31:IVJ35 JFF31:JFF35 JPB31:JPB35 JYX31:JYX35 KIT31:KIT35 KSP31:KSP35 LCL31:LCL35 LMH31:LMH35 LWD31:LWD35 MFZ31:MFZ35 MPV31:MPV35 MZR31:MZR35 NJN31:NJN35 NTJ31:NTJ35 ODF31:ODF35 ONB31:ONB35 OWX31:OWX35 PGT31:PGT35 PQP31:PQP35 QAL31:QAL35 QKH31:QKH35 QUD31:QUD35 RDZ31:RDZ35 RNV31:RNV35 RXR31:RXR35 SHN31:SHN35 SRJ31:SRJ35 TBF31:TBF35 TLB31:TLB35 TUX31:TUX35 UET31:UET35 UOP31:UOP35 UYL31:UYL35 VIH31:VIH35 VSD31:VSD35 WBZ31:WBZ35 WLV31:WLV35 WVR31:WVR35 J65555:J65559 JF65555:JF65559 TB65555:TB65559 ACX65555:ACX65559 AMT65555:AMT65559 AWP65555:AWP65559 BGL65555:BGL65559 BQH65555:BQH65559 CAD65555:CAD65559 CJZ65555:CJZ65559 CTV65555:CTV65559 DDR65555:DDR65559 DNN65555:DNN65559 DXJ65555:DXJ65559 EHF65555:EHF65559 ERB65555:ERB65559 FAX65555:FAX65559 FKT65555:FKT65559 FUP65555:FUP65559 GEL65555:GEL65559 GOH65555:GOH65559 GYD65555:GYD65559 HHZ65555:HHZ65559 HRV65555:HRV65559 IBR65555:IBR65559 ILN65555:ILN65559 IVJ65555:IVJ65559 JFF65555:JFF65559 JPB65555:JPB65559 JYX65555:JYX65559 KIT65555:KIT65559 KSP65555:KSP65559 LCL65555:LCL65559 LMH65555:LMH65559 LWD65555:LWD65559 MFZ65555:MFZ65559 MPV65555:MPV65559 MZR65555:MZR65559 NJN65555:NJN65559 NTJ65555:NTJ65559 ODF65555:ODF65559 ONB65555:ONB65559 OWX65555:OWX65559 PGT65555:PGT65559 PQP65555:PQP65559 QAL65555:QAL65559 QKH65555:QKH65559 QUD65555:QUD65559 RDZ65555:RDZ65559 RNV65555:RNV65559 RXR65555:RXR65559 SHN65555:SHN65559 SRJ65555:SRJ65559 TBF65555:TBF65559 TLB65555:TLB65559 TUX65555:TUX65559 UET65555:UET65559 UOP65555:UOP65559 UYL65555:UYL65559 VIH65555:VIH65559 VSD65555:VSD65559 WBZ65555:WBZ65559 WLV65555:WLV65559 WVR65555:WVR65559 J131091:J131095 JF131091:JF131095 TB131091:TB131095 ACX131091:ACX131095 AMT131091:AMT131095 AWP131091:AWP131095 BGL131091:BGL131095 BQH131091:BQH131095 CAD131091:CAD131095 CJZ131091:CJZ131095 CTV131091:CTV131095 DDR131091:DDR131095 DNN131091:DNN131095 DXJ131091:DXJ131095 EHF131091:EHF131095 ERB131091:ERB131095 FAX131091:FAX131095 FKT131091:FKT131095 FUP131091:FUP131095 GEL131091:GEL131095 GOH131091:GOH131095 GYD131091:GYD131095 HHZ131091:HHZ131095 HRV131091:HRV131095 IBR131091:IBR131095 ILN131091:ILN131095 IVJ131091:IVJ131095 JFF131091:JFF131095 JPB131091:JPB131095 JYX131091:JYX131095 KIT131091:KIT131095 KSP131091:KSP131095 LCL131091:LCL131095 LMH131091:LMH131095 LWD131091:LWD131095 MFZ131091:MFZ131095 MPV131091:MPV131095 MZR131091:MZR131095 NJN131091:NJN131095 NTJ131091:NTJ131095 ODF131091:ODF131095 ONB131091:ONB131095 OWX131091:OWX131095 PGT131091:PGT131095 PQP131091:PQP131095 QAL131091:QAL131095 QKH131091:QKH131095 QUD131091:QUD131095 RDZ131091:RDZ131095 RNV131091:RNV131095 RXR131091:RXR131095 SHN131091:SHN131095 SRJ131091:SRJ131095 TBF131091:TBF131095 TLB131091:TLB131095 TUX131091:TUX131095 UET131091:UET131095 UOP131091:UOP131095 UYL131091:UYL131095 VIH131091:VIH131095 VSD131091:VSD131095 WBZ131091:WBZ131095 WLV131091:WLV131095 WVR131091:WVR131095 J196627:J196631 JF196627:JF196631 TB196627:TB196631 ACX196627:ACX196631 AMT196627:AMT196631 AWP196627:AWP196631 BGL196627:BGL196631 BQH196627:BQH196631 CAD196627:CAD196631 CJZ196627:CJZ196631 CTV196627:CTV196631 DDR196627:DDR196631 DNN196627:DNN196631 DXJ196627:DXJ196631 EHF196627:EHF196631 ERB196627:ERB196631 FAX196627:FAX196631 FKT196627:FKT196631 FUP196627:FUP196631 GEL196627:GEL196631 GOH196627:GOH196631 GYD196627:GYD196631 HHZ196627:HHZ196631 HRV196627:HRV196631 IBR196627:IBR196631 ILN196627:ILN196631 IVJ196627:IVJ196631 JFF196627:JFF196631 JPB196627:JPB196631 JYX196627:JYX196631 KIT196627:KIT196631 KSP196627:KSP196631 LCL196627:LCL196631 LMH196627:LMH196631 LWD196627:LWD196631 MFZ196627:MFZ196631 MPV196627:MPV196631 MZR196627:MZR196631 NJN196627:NJN196631 NTJ196627:NTJ196631 ODF196627:ODF196631 ONB196627:ONB196631 OWX196627:OWX196631 PGT196627:PGT196631 PQP196627:PQP196631 QAL196627:QAL196631 QKH196627:QKH196631 QUD196627:QUD196631 RDZ196627:RDZ196631 RNV196627:RNV196631 RXR196627:RXR196631 SHN196627:SHN196631 SRJ196627:SRJ196631 TBF196627:TBF196631 TLB196627:TLB196631 TUX196627:TUX196631 UET196627:UET196631 UOP196627:UOP196631 UYL196627:UYL196631 VIH196627:VIH196631 VSD196627:VSD196631 WBZ196627:WBZ196631 WLV196627:WLV196631 WVR196627:WVR196631 J262163:J262167 JF262163:JF262167 TB262163:TB262167 ACX262163:ACX262167 AMT262163:AMT262167 AWP262163:AWP262167 BGL262163:BGL262167 BQH262163:BQH262167 CAD262163:CAD262167 CJZ262163:CJZ262167 CTV262163:CTV262167 DDR262163:DDR262167 DNN262163:DNN262167 DXJ262163:DXJ262167 EHF262163:EHF262167 ERB262163:ERB262167 FAX262163:FAX262167 FKT262163:FKT262167 FUP262163:FUP262167 GEL262163:GEL262167 GOH262163:GOH262167 GYD262163:GYD262167 HHZ262163:HHZ262167 HRV262163:HRV262167 IBR262163:IBR262167 ILN262163:ILN262167 IVJ262163:IVJ262167 JFF262163:JFF262167 JPB262163:JPB262167 JYX262163:JYX262167 KIT262163:KIT262167 KSP262163:KSP262167 LCL262163:LCL262167 LMH262163:LMH262167 LWD262163:LWD262167 MFZ262163:MFZ262167 MPV262163:MPV262167 MZR262163:MZR262167 NJN262163:NJN262167 NTJ262163:NTJ262167 ODF262163:ODF262167 ONB262163:ONB262167 OWX262163:OWX262167 PGT262163:PGT262167 PQP262163:PQP262167 QAL262163:QAL262167 QKH262163:QKH262167 QUD262163:QUD262167 RDZ262163:RDZ262167 RNV262163:RNV262167 RXR262163:RXR262167 SHN262163:SHN262167 SRJ262163:SRJ262167 TBF262163:TBF262167 TLB262163:TLB262167 TUX262163:TUX262167 UET262163:UET262167 UOP262163:UOP262167 UYL262163:UYL262167 VIH262163:VIH262167 VSD262163:VSD262167 WBZ262163:WBZ262167 WLV262163:WLV262167 WVR262163:WVR262167 J327699:J327703 JF327699:JF327703 TB327699:TB327703 ACX327699:ACX327703 AMT327699:AMT327703 AWP327699:AWP327703 BGL327699:BGL327703 BQH327699:BQH327703 CAD327699:CAD327703 CJZ327699:CJZ327703 CTV327699:CTV327703 DDR327699:DDR327703 DNN327699:DNN327703 DXJ327699:DXJ327703 EHF327699:EHF327703 ERB327699:ERB327703 FAX327699:FAX327703 FKT327699:FKT327703 FUP327699:FUP327703 GEL327699:GEL327703 GOH327699:GOH327703 GYD327699:GYD327703 HHZ327699:HHZ327703 HRV327699:HRV327703 IBR327699:IBR327703 ILN327699:ILN327703 IVJ327699:IVJ327703 JFF327699:JFF327703 JPB327699:JPB327703 JYX327699:JYX327703 KIT327699:KIT327703 KSP327699:KSP327703 LCL327699:LCL327703 LMH327699:LMH327703 LWD327699:LWD327703 MFZ327699:MFZ327703 MPV327699:MPV327703 MZR327699:MZR327703 NJN327699:NJN327703 NTJ327699:NTJ327703 ODF327699:ODF327703 ONB327699:ONB327703 OWX327699:OWX327703 PGT327699:PGT327703 PQP327699:PQP327703 QAL327699:QAL327703 QKH327699:QKH327703 QUD327699:QUD327703 RDZ327699:RDZ327703 RNV327699:RNV327703 RXR327699:RXR327703 SHN327699:SHN327703 SRJ327699:SRJ327703 TBF327699:TBF327703 TLB327699:TLB327703 TUX327699:TUX327703 UET327699:UET327703 UOP327699:UOP327703 UYL327699:UYL327703 VIH327699:VIH327703 VSD327699:VSD327703 WBZ327699:WBZ327703 WLV327699:WLV327703 WVR327699:WVR327703 J393235:J393239 JF393235:JF393239 TB393235:TB393239 ACX393235:ACX393239 AMT393235:AMT393239 AWP393235:AWP393239 BGL393235:BGL393239 BQH393235:BQH393239 CAD393235:CAD393239 CJZ393235:CJZ393239 CTV393235:CTV393239 DDR393235:DDR393239 DNN393235:DNN393239 DXJ393235:DXJ393239 EHF393235:EHF393239 ERB393235:ERB393239 FAX393235:FAX393239 FKT393235:FKT393239 FUP393235:FUP393239 GEL393235:GEL393239 GOH393235:GOH393239 GYD393235:GYD393239 HHZ393235:HHZ393239 HRV393235:HRV393239 IBR393235:IBR393239 ILN393235:ILN393239 IVJ393235:IVJ393239 JFF393235:JFF393239 JPB393235:JPB393239 JYX393235:JYX393239 KIT393235:KIT393239 KSP393235:KSP393239 LCL393235:LCL393239 LMH393235:LMH393239 LWD393235:LWD393239 MFZ393235:MFZ393239 MPV393235:MPV393239 MZR393235:MZR393239 NJN393235:NJN393239 NTJ393235:NTJ393239 ODF393235:ODF393239 ONB393235:ONB393239 OWX393235:OWX393239 PGT393235:PGT393239 PQP393235:PQP393239 QAL393235:QAL393239 QKH393235:QKH393239 QUD393235:QUD393239 RDZ393235:RDZ393239 RNV393235:RNV393239 RXR393235:RXR393239 SHN393235:SHN393239 SRJ393235:SRJ393239 TBF393235:TBF393239 TLB393235:TLB393239 TUX393235:TUX393239 UET393235:UET393239 UOP393235:UOP393239 UYL393235:UYL393239 VIH393235:VIH393239 VSD393235:VSD393239 WBZ393235:WBZ393239 WLV393235:WLV393239 WVR393235:WVR393239 J458771:J458775 JF458771:JF458775 TB458771:TB458775 ACX458771:ACX458775 AMT458771:AMT458775 AWP458771:AWP458775 BGL458771:BGL458775 BQH458771:BQH458775 CAD458771:CAD458775 CJZ458771:CJZ458775 CTV458771:CTV458775 DDR458771:DDR458775 DNN458771:DNN458775 DXJ458771:DXJ458775 EHF458771:EHF458775 ERB458771:ERB458775 FAX458771:FAX458775 FKT458771:FKT458775 FUP458771:FUP458775 GEL458771:GEL458775 GOH458771:GOH458775 GYD458771:GYD458775 HHZ458771:HHZ458775 HRV458771:HRV458775 IBR458771:IBR458775 ILN458771:ILN458775 IVJ458771:IVJ458775 JFF458771:JFF458775 JPB458771:JPB458775 JYX458771:JYX458775 KIT458771:KIT458775 KSP458771:KSP458775 LCL458771:LCL458775 LMH458771:LMH458775 LWD458771:LWD458775 MFZ458771:MFZ458775 MPV458771:MPV458775 MZR458771:MZR458775 NJN458771:NJN458775 NTJ458771:NTJ458775 ODF458771:ODF458775 ONB458771:ONB458775 OWX458771:OWX458775 PGT458771:PGT458775 PQP458771:PQP458775 QAL458771:QAL458775 QKH458771:QKH458775 QUD458771:QUD458775 RDZ458771:RDZ458775 RNV458771:RNV458775 RXR458771:RXR458775 SHN458771:SHN458775 SRJ458771:SRJ458775 TBF458771:TBF458775 TLB458771:TLB458775 TUX458771:TUX458775 UET458771:UET458775 UOP458771:UOP458775 UYL458771:UYL458775 VIH458771:VIH458775 VSD458771:VSD458775 WBZ458771:WBZ458775 WLV458771:WLV458775 WVR458771:WVR458775 J524307:J524311 JF524307:JF524311 TB524307:TB524311 ACX524307:ACX524311 AMT524307:AMT524311 AWP524307:AWP524311 BGL524307:BGL524311 BQH524307:BQH524311 CAD524307:CAD524311 CJZ524307:CJZ524311 CTV524307:CTV524311 DDR524307:DDR524311 DNN524307:DNN524311 DXJ524307:DXJ524311 EHF524307:EHF524311 ERB524307:ERB524311 FAX524307:FAX524311 FKT524307:FKT524311 FUP524307:FUP524311 GEL524307:GEL524311 GOH524307:GOH524311 GYD524307:GYD524311 HHZ524307:HHZ524311 HRV524307:HRV524311 IBR524307:IBR524311 ILN524307:ILN524311 IVJ524307:IVJ524311 JFF524307:JFF524311 JPB524307:JPB524311 JYX524307:JYX524311 KIT524307:KIT524311 KSP524307:KSP524311 LCL524307:LCL524311 LMH524307:LMH524311 LWD524307:LWD524311 MFZ524307:MFZ524311 MPV524307:MPV524311 MZR524307:MZR524311 NJN524307:NJN524311 NTJ524307:NTJ524311 ODF524307:ODF524311 ONB524307:ONB524311 OWX524307:OWX524311 PGT524307:PGT524311 PQP524307:PQP524311 QAL524307:QAL524311 QKH524307:QKH524311 QUD524307:QUD524311 RDZ524307:RDZ524311 RNV524307:RNV524311 RXR524307:RXR524311 SHN524307:SHN524311 SRJ524307:SRJ524311 TBF524307:TBF524311 TLB524307:TLB524311 TUX524307:TUX524311 UET524307:UET524311 UOP524307:UOP524311 UYL524307:UYL524311 VIH524307:VIH524311 VSD524307:VSD524311 WBZ524307:WBZ524311 WLV524307:WLV524311 WVR524307:WVR524311 J589843:J589847 JF589843:JF589847 TB589843:TB589847 ACX589843:ACX589847 AMT589843:AMT589847 AWP589843:AWP589847 BGL589843:BGL589847 BQH589843:BQH589847 CAD589843:CAD589847 CJZ589843:CJZ589847 CTV589843:CTV589847 DDR589843:DDR589847 DNN589843:DNN589847 DXJ589843:DXJ589847 EHF589843:EHF589847 ERB589843:ERB589847 FAX589843:FAX589847 FKT589843:FKT589847 FUP589843:FUP589847 GEL589843:GEL589847 GOH589843:GOH589847 GYD589843:GYD589847 HHZ589843:HHZ589847 HRV589843:HRV589847 IBR589843:IBR589847 ILN589843:ILN589847 IVJ589843:IVJ589847 JFF589843:JFF589847 JPB589843:JPB589847 JYX589843:JYX589847 KIT589843:KIT589847 KSP589843:KSP589847 LCL589843:LCL589847 LMH589843:LMH589847 LWD589843:LWD589847 MFZ589843:MFZ589847 MPV589843:MPV589847 MZR589843:MZR589847 NJN589843:NJN589847 NTJ589843:NTJ589847 ODF589843:ODF589847 ONB589843:ONB589847 OWX589843:OWX589847 PGT589843:PGT589847 PQP589843:PQP589847 QAL589843:QAL589847 QKH589843:QKH589847 QUD589843:QUD589847 RDZ589843:RDZ589847 RNV589843:RNV589847 RXR589843:RXR589847 SHN589843:SHN589847 SRJ589843:SRJ589847 TBF589843:TBF589847 TLB589843:TLB589847 TUX589843:TUX589847 UET589843:UET589847 UOP589843:UOP589847 UYL589843:UYL589847 VIH589843:VIH589847 VSD589843:VSD589847 WBZ589843:WBZ589847 WLV589843:WLV589847 WVR589843:WVR589847 J655379:J655383 JF655379:JF655383 TB655379:TB655383 ACX655379:ACX655383 AMT655379:AMT655383 AWP655379:AWP655383 BGL655379:BGL655383 BQH655379:BQH655383 CAD655379:CAD655383 CJZ655379:CJZ655383 CTV655379:CTV655383 DDR655379:DDR655383 DNN655379:DNN655383 DXJ655379:DXJ655383 EHF655379:EHF655383 ERB655379:ERB655383 FAX655379:FAX655383 FKT655379:FKT655383 FUP655379:FUP655383 GEL655379:GEL655383 GOH655379:GOH655383 GYD655379:GYD655383 HHZ655379:HHZ655383 HRV655379:HRV655383 IBR655379:IBR655383 ILN655379:ILN655383 IVJ655379:IVJ655383 JFF655379:JFF655383 JPB655379:JPB655383 JYX655379:JYX655383 KIT655379:KIT655383 KSP655379:KSP655383 LCL655379:LCL655383 LMH655379:LMH655383 LWD655379:LWD655383 MFZ655379:MFZ655383 MPV655379:MPV655383 MZR655379:MZR655383 NJN655379:NJN655383 NTJ655379:NTJ655383 ODF655379:ODF655383 ONB655379:ONB655383 OWX655379:OWX655383 PGT655379:PGT655383 PQP655379:PQP655383 QAL655379:QAL655383 QKH655379:QKH655383 QUD655379:QUD655383 RDZ655379:RDZ655383 RNV655379:RNV655383 RXR655379:RXR655383 SHN655379:SHN655383 SRJ655379:SRJ655383 TBF655379:TBF655383 TLB655379:TLB655383 TUX655379:TUX655383 UET655379:UET655383 UOP655379:UOP655383 UYL655379:UYL655383 VIH655379:VIH655383 VSD655379:VSD655383 WBZ655379:WBZ655383 WLV655379:WLV655383 WVR655379:WVR655383 J720915:J720919 JF720915:JF720919 TB720915:TB720919 ACX720915:ACX720919 AMT720915:AMT720919 AWP720915:AWP720919 BGL720915:BGL720919 BQH720915:BQH720919 CAD720915:CAD720919 CJZ720915:CJZ720919 CTV720915:CTV720919 DDR720915:DDR720919 DNN720915:DNN720919 DXJ720915:DXJ720919 EHF720915:EHF720919 ERB720915:ERB720919 FAX720915:FAX720919 FKT720915:FKT720919 FUP720915:FUP720919 GEL720915:GEL720919 GOH720915:GOH720919 GYD720915:GYD720919 HHZ720915:HHZ720919 HRV720915:HRV720919 IBR720915:IBR720919 ILN720915:ILN720919 IVJ720915:IVJ720919 JFF720915:JFF720919 JPB720915:JPB720919 JYX720915:JYX720919 KIT720915:KIT720919 KSP720915:KSP720919 LCL720915:LCL720919 LMH720915:LMH720919 LWD720915:LWD720919 MFZ720915:MFZ720919 MPV720915:MPV720919 MZR720915:MZR720919 NJN720915:NJN720919 NTJ720915:NTJ720919 ODF720915:ODF720919 ONB720915:ONB720919 OWX720915:OWX720919 PGT720915:PGT720919 PQP720915:PQP720919 QAL720915:QAL720919 QKH720915:QKH720919 QUD720915:QUD720919 RDZ720915:RDZ720919 RNV720915:RNV720919 RXR720915:RXR720919 SHN720915:SHN720919 SRJ720915:SRJ720919 TBF720915:TBF720919 TLB720915:TLB720919 TUX720915:TUX720919 UET720915:UET720919 UOP720915:UOP720919 UYL720915:UYL720919 VIH720915:VIH720919 VSD720915:VSD720919 WBZ720915:WBZ720919 WLV720915:WLV720919 WVR720915:WVR720919 J786451:J786455 JF786451:JF786455 TB786451:TB786455 ACX786451:ACX786455 AMT786451:AMT786455 AWP786451:AWP786455 BGL786451:BGL786455 BQH786451:BQH786455 CAD786451:CAD786455 CJZ786451:CJZ786455 CTV786451:CTV786455 DDR786451:DDR786455 DNN786451:DNN786455 DXJ786451:DXJ786455 EHF786451:EHF786455 ERB786451:ERB786455 FAX786451:FAX786455 FKT786451:FKT786455 FUP786451:FUP786455 GEL786451:GEL786455 GOH786451:GOH786455 GYD786451:GYD786455 HHZ786451:HHZ786455 HRV786451:HRV786455 IBR786451:IBR786455 ILN786451:ILN786455 IVJ786451:IVJ786455 JFF786451:JFF786455 JPB786451:JPB786455 JYX786451:JYX786455 KIT786451:KIT786455 KSP786451:KSP786455 LCL786451:LCL786455 LMH786451:LMH786455 LWD786451:LWD786455 MFZ786451:MFZ786455 MPV786451:MPV786455 MZR786451:MZR786455 NJN786451:NJN786455 NTJ786451:NTJ786455 ODF786451:ODF786455 ONB786451:ONB786455 OWX786451:OWX786455 PGT786451:PGT786455 PQP786451:PQP786455 QAL786451:QAL786455 QKH786451:QKH786455 QUD786451:QUD786455 RDZ786451:RDZ786455 RNV786451:RNV786455 RXR786451:RXR786455 SHN786451:SHN786455 SRJ786451:SRJ786455 TBF786451:TBF786455 TLB786451:TLB786455 TUX786451:TUX786455 UET786451:UET786455 UOP786451:UOP786455 UYL786451:UYL786455 VIH786451:VIH786455 VSD786451:VSD786455 WBZ786451:WBZ786455 WLV786451:WLV786455 WVR786451:WVR786455 J851987:J851991 JF851987:JF851991 TB851987:TB851991 ACX851987:ACX851991 AMT851987:AMT851991 AWP851987:AWP851991 BGL851987:BGL851991 BQH851987:BQH851991 CAD851987:CAD851991 CJZ851987:CJZ851991 CTV851987:CTV851991 DDR851987:DDR851991 DNN851987:DNN851991 DXJ851987:DXJ851991 EHF851987:EHF851991 ERB851987:ERB851991 FAX851987:FAX851991 FKT851987:FKT851991 FUP851987:FUP851991 GEL851987:GEL851991 GOH851987:GOH851991 GYD851987:GYD851991 HHZ851987:HHZ851991 HRV851987:HRV851991 IBR851987:IBR851991 ILN851987:ILN851991 IVJ851987:IVJ851991 JFF851987:JFF851991 JPB851987:JPB851991 JYX851987:JYX851991 KIT851987:KIT851991 KSP851987:KSP851991 LCL851987:LCL851991 LMH851987:LMH851991 LWD851987:LWD851991 MFZ851987:MFZ851991 MPV851987:MPV851991 MZR851987:MZR851991 NJN851987:NJN851991 NTJ851987:NTJ851991 ODF851987:ODF851991 ONB851987:ONB851991 OWX851987:OWX851991 PGT851987:PGT851991 PQP851987:PQP851991 QAL851987:QAL851991 QKH851987:QKH851991 QUD851987:QUD851991 RDZ851987:RDZ851991 RNV851987:RNV851991 RXR851987:RXR851991 SHN851987:SHN851991 SRJ851987:SRJ851991 TBF851987:TBF851991 TLB851987:TLB851991 TUX851987:TUX851991 UET851987:UET851991 UOP851987:UOP851991 UYL851987:UYL851991 VIH851987:VIH851991 VSD851987:VSD851991 WBZ851987:WBZ851991 WLV851987:WLV851991 WVR851987:WVR851991 J917523:J917527 JF917523:JF917527 TB917523:TB917527 ACX917523:ACX917527 AMT917523:AMT917527 AWP917523:AWP917527 BGL917523:BGL917527 BQH917523:BQH917527 CAD917523:CAD917527 CJZ917523:CJZ917527 CTV917523:CTV917527 DDR917523:DDR917527 DNN917523:DNN917527 DXJ917523:DXJ917527 EHF917523:EHF917527 ERB917523:ERB917527 FAX917523:FAX917527 FKT917523:FKT917527 FUP917523:FUP917527 GEL917523:GEL917527 GOH917523:GOH917527 GYD917523:GYD917527 HHZ917523:HHZ917527 HRV917523:HRV917527 IBR917523:IBR917527 ILN917523:ILN917527 IVJ917523:IVJ917527 JFF917523:JFF917527 JPB917523:JPB917527 JYX917523:JYX917527 KIT917523:KIT917527 KSP917523:KSP917527 LCL917523:LCL917527 LMH917523:LMH917527 LWD917523:LWD917527 MFZ917523:MFZ917527 MPV917523:MPV917527 MZR917523:MZR917527 NJN917523:NJN917527 NTJ917523:NTJ917527 ODF917523:ODF917527 ONB917523:ONB917527 OWX917523:OWX917527 PGT917523:PGT917527 PQP917523:PQP917527 QAL917523:QAL917527 QKH917523:QKH917527 QUD917523:QUD917527 RDZ917523:RDZ917527 RNV917523:RNV917527 RXR917523:RXR917527 SHN917523:SHN917527 SRJ917523:SRJ917527 TBF917523:TBF917527 TLB917523:TLB917527 TUX917523:TUX917527 UET917523:UET917527 UOP917523:UOP917527 UYL917523:UYL917527 VIH917523:VIH917527 VSD917523:VSD917527 WBZ917523:WBZ917527 WLV917523:WLV917527 WVR917523:WVR917527 J983059:J983063 JF983059:JF983063 TB983059:TB983063 ACX983059:ACX983063 AMT983059:AMT983063 AWP983059:AWP983063 BGL983059:BGL983063 BQH983059:BQH983063 CAD983059:CAD983063 CJZ983059:CJZ983063 CTV983059:CTV983063 DDR983059:DDR983063 DNN983059:DNN983063 DXJ983059:DXJ983063 EHF983059:EHF983063 ERB983059:ERB983063 FAX983059:FAX983063 FKT983059:FKT983063 FUP983059:FUP983063 GEL983059:GEL983063 GOH983059:GOH983063 GYD983059:GYD983063 HHZ983059:HHZ983063 HRV983059:HRV983063 IBR983059:IBR983063 ILN983059:ILN983063 IVJ983059:IVJ983063 JFF983059:JFF983063 JPB983059:JPB983063 JYX983059:JYX983063 KIT983059:KIT983063 KSP983059:KSP983063 LCL983059:LCL983063 LMH983059:LMH983063 LWD983059:LWD983063 MFZ983059:MFZ983063 MPV983059:MPV983063 MZR983059:MZR983063 NJN983059:NJN983063 NTJ983059:NTJ983063 ODF983059:ODF983063 ONB983059:ONB983063 OWX983059:OWX983063 PGT983059:PGT983063 PQP983059:PQP983063 QAL983059:QAL983063 QKH983059:QKH983063 QUD983059:QUD983063 RDZ983059:RDZ983063 RNV983059:RNV983063 RXR983059:RXR983063 SHN983059:SHN983063 SRJ983059:SRJ983063 TBF983059:TBF983063 TLB983059:TLB983063 TUX983059:TUX983063 UET983059:UET983063 UOP983059:UOP983063 UYL983059:UYL983063 VIH983059:VIH983063 VSD983059:VSD983063 WBZ983059:WBZ983063 WLV983059:WLV983063 H13:J13 H22:I30 I32:I35 G32:G35 G23:G30 F13:F21 J23:J35 H31:H35 F23:F35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indexed="31"/>
    <pageSetUpPr fitToPage="1"/>
  </sheetPr>
  <dimension ref="A1:E14"/>
  <sheetViews>
    <sheetView showGridLines="0" topLeftCell="C7" zoomScaleNormal="100" workbookViewId="0"/>
  </sheetViews>
  <sheetFormatPr defaultColWidth="9.140625" defaultRowHeight="14.25"/>
  <cols>
    <col min="1" max="2" width="9.140625" style="101" hidden="1" customWidth="1"/>
    <col min="3" max="3" width="3.7109375" style="100" bestFit="1" customWidth="1"/>
    <col min="4" max="4" width="6.28515625" style="101" bestFit="1" customWidth="1"/>
    <col min="5" max="5" width="94.85546875" style="101" customWidth="1"/>
    <col min="6" max="16384" width="9.140625" style="101"/>
  </cols>
  <sheetData>
    <row r="1" spans="3:5" hidden="1"/>
    <row r="2" spans="3:5" hidden="1"/>
    <row r="3" spans="3:5" hidden="1"/>
    <row r="4" spans="3:5" hidden="1"/>
    <row r="5" spans="3:5" hidden="1"/>
    <row r="6" spans="3:5" hidden="1"/>
    <row r="7" spans="3:5" s="104" customFormat="1" ht="3.75" customHeight="1">
      <c r="C7" s="105"/>
      <c r="D7" s="106"/>
      <c r="E7" s="106"/>
    </row>
    <row r="8" spans="3:5" s="104" customFormat="1" ht="12" customHeight="1">
      <c r="C8" s="105"/>
      <c r="D8" s="336" t="s">
        <v>5</v>
      </c>
      <c r="E8" s="336"/>
    </row>
    <row r="9" spans="3:5" s="104" customFormat="1" ht="12" customHeight="1">
      <c r="C9" s="105"/>
      <c r="D9" s="337" t="str">
        <f>IF(org="","Не определено",org)</f>
        <v>ООО "ЗапСибНефтехим"</v>
      </c>
      <c r="E9" s="337"/>
    </row>
    <row r="10" spans="3:5" s="104" customFormat="1" ht="3.75" customHeight="1">
      <c r="C10" s="105"/>
      <c r="D10" s="106"/>
      <c r="E10" s="106"/>
    </row>
    <row r="11" spans="3:5" s="104" customFormat="1" ht="15" customHeight="1">
      <c r="C11" s="105"/>
      <c r="D11" s="107" t="s">
        <v>6</v>
      </c>
      <c r="E11" s="108" t="s">
        <v>7</v>
      </c>
    </row>
    <row r="12" spans="3:5" s="104" customFormat="1" ht="12" customHeight="1">
      <c r="C12" s="105"/>
      <c r="D12" s="72">
        <v>1</v>
      </c>
      <c r="E12" s="72">
        <v>2</v>
      </c>
    </row>
    <row r="13" spans="3:5" ht="15" hidden="1" customHeight="1">
      <c r="C13" s="102"/>
      <c r="D13" s="109">
        <v>0</v>
      </c>
      <c r="E13" s="103"/>
    </row>
    <row r="14" spans="3:5" ht="15" customHeight="1">
      <c r="C14" s="102"/>
      <c r="D14" s="110"/>
      <c r="E14" s="111" t="s">
        <v>8</v>
      </c>
    </row>
  </sheetData>
  <sheetProtection password="81D4" sheet="1" objects="1" scenarios="1" formatColumns="0" formatRows="0" autoFilter="0"/>
  <mergeCells count="2">
    <mergeCell ref="D8:E8"/>
    <mergeCell ref="D9:E9"/>
  </mergeCells>
  <phoneticPr fontId="3" type="noConversion"/>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5" right="0.75" top="1" bottom="1" header="0.5" footer="0.5"/>
  <pageSetup paperSize="0"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B1:D5"/>
  <sheetViews>
    <sheetView showGridLines="0" zoomScaleNormal="100" workbookViewId="0"/>
  </sheetViews>
  <sheetFormatPr defaultColWidth="9.140625" defaultRowHeight="11.25"/>
  <cols>
    <col min="1" max="1" width="1.7109375" style="79" customWidth="1"/>
    <col min="2" max="2" width="27.28515625" style="79" customWidth="1"/>
    <col min="3" max="3" width="103.28515625" style="79" customWidth="1"/>
    <col min="4" max="4" width="17.7109375" style="79" customWidth="1"/>
    <col min="5" max="16384" width="9.140625" style="79"/>
  </cols>
  <sheetData>
    <row r="1" spans="2:4" ht="3" customHeight="1"/>
    <row r="2" spans="2:4" ht="12" customHeight="1">
      <c r="B2" s="120" t="s">
        <v>178</v>
      </c>
      <c r="C2" s="120"/>
      <c r="D2" s="120"/>
    </row>
    <row r="3" spans="2:4" ht="12" customHeight="1">
      <c r="B3" s="118" t="str">
        <f>IF(org="","Не определено",org)</f>
        <v>ООО "ЗапСибНефтехим"</v>
      </c>
      <c r="C3" s="121"/>
      <c r="D3" s="121"/>
    </row>
    <row r="4" spans="2:4" ht="3.75" customHeight="1"/>
    <row r="5" spans="2:4" ht="15" customHeight="1">
      <c r="B5" s="99" t="s">
        <v>179</v>
      </c>
      <c r="C5" s="99" t="s">
        <v>180</v>
      </c>
      <c r="D5" s="99" t="s">
        <v>42</v>
      </c>
    </row>
  </sheetData>
  <sheetProtection algorithmName="SHA-512" hashValue="Fu6rJ6nM64Nql10EaOkuPG3FTWIrTL/IQkf1gNoo7C/wxGm37mjM0L4utCJgRZsydFUcPMJU9a7F5RVhCjDEnA==" saltValue="IDrH7mPda/tBu9tEVrBXAg==" spinCount="100000" sheet="1" objects="1" scenarios="1" formatColumns="0" formatRows="0" autoFilter="0"/>
  <phoneticPr fontId="3" type="noConversion"/>
  <pageMargins left="0.75" right="0.75" top="1" bottom="1" header="0.5" footer="0.5"/>
  <pageSetup paperSize="9" orientation="portrait"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tistic">
    <tabColor indexed="47"/>
  </sheetPr>
  <dimension ref="A1:C26"/>
  <sheetViews>
    <sheetView showGridLines="0" workbookViewId="0"/>
  </sheetViews>
  <sheetFormatPr defaultColWidth="9.140625" defaultRowHeight="11.25"/>
  <cols>
    <col min="1" max="1" width="20" style="114" customWidth="1"/>
    <col min="2" max="2" width="9.140625" style="114"/>
    <col min="3" max="3" width="22" style="114" customWidth="1"/>
    <col min="4" max="16384" width="9.140625" style="114"/>
  </cols>
  <sheetData>
    <row r="1" spans="1:3">
      <c r="A1" s="114">
        <v>26</v>
      </c>
    </row>
    <row r="2" spans="1:3">
      <c r="A2" s="114" t="s">
        <v>480</v>
      </c>
      <c r="B2" s="114" t="s">
        <v>481</v>
      </c>
      <c r="C2" s="114" t="s">
        <v>482</v>
      </c>
    </row>
    <row r="3" spans="1:3">
      <c r="A3" s="114" t="s">
        <v>483</v>
      </c>
      <c r="B3" s="114" t="s">
        <v>481</v>
      </c>
      <c r="C3" s="114" t="s">
        <v>482</v>
      </c>
    </row>
    <row r="4" spans="1:3">
      <c r="A4" s="114" t="s">
        <v>492</v>
      </c>
      <c r="B4" s="114" t="s">
        <v>481</v>
      </c>
      <c r="C4" s="114" t="s">
        <v>482</v>
      </c>
    </row>
    <row r="5" spans="1:3">
      <c r="A5" s="184" t="s">
        <v>497</v>
      </c>
      <c r="B5" s="114" t="s">
        <v>481</v>
      </c>
      <c r="C5" s="114" t="s">
        <v>482</v>
      </c>
    </row>
    <row r="6" spans="1:3">
      <c r="A6" s="114" t="s">
        <v>498</v>
      </c>
      <c r="B6" s="114" t="s">
        <v>481</v>
      </c>
      <c r="C6" s="114" t="s">
        <v>482</v>
      </c>
    </row>
    <row r="7" spans="1:3">
      <c r="A7" s="114" t="s">
        <v>499</v>
      </c>
      <c r="B7" s="114" t="s">
        <v>481</v>
      </c>
      <c r="C7" s="114" t="s">
        <v>482</v>
      </c>
    </row>
    <row r="8" spans="1:3">
      <c r="A8" s="114" t="s">
        <v>500</v>
      </c>
      <c r="B8" s="114" t="s">
        <v>481</v>
      </c>
      <c r="C8" s="114" t="s">
        <v>482</v>
      </c>
    </row>
    <row r="9" spans="1:3">
      <c r="A9" s="114" t="s">
        <v>501</v>
      </c>
      <c r="B9" s="114" t="s">
        <v>481</v>
      </c>
      <c r="C9" s="114" t="s">
        <v>482</v>
      </c>
    </row>
    <row r="10" spans="1:3">
      <c r="A10" s="114" t="s">
        <v>502</v>
      </c>
      <c r="B10" s="114" t="s">
        <v>481</v>
      </c>
      <c r="C10" s="114" t="s">
        <v>482</v>
      </c>
    </row>
    <row r="11" spans="1:3">
      <c r="A11" s="114" t="s">
        <v>503</v>
      </c>
      <c r="B11" s="114" t="s">
        <v>481</v>
      </c>
      <c r="C11" s="114" t="s">
        <v>482</v>
      </c>
    </row>
    <row r="12" spans="1:3">
      <c r="A12" s="114" t="s">
        <v>504</v>
      </c>
      <c r="B12" s="114" t="s">
        <v>481</v>
      </c>
      <c r="C12" s="184" t="s">
        <v>482</v>
      </c>
    </row>
    <row r="13" spans="1:3">
      <c r="A13" s="114" t="s">
        <v>505</v>
      </c>
      <c r="B13" s="114" t="s">
        <v>481</v>
      </c>
      <c r="C13" s="114" t="s">
        <v>482</v>
      </c>
    </row>
    <row r="14" spans="1:3">
      <c r="A14" s="114" t="s">
        <v>506</v>
      </c>
      <c r="B14" s="114" t="s">
        <v>481</v>
      </c>
      <c r="C14" s="114" t="s">
        <v>482</v>
      </c>
    </row>
    <row r="15" spans="1:3">
      <c r="A15" s="114" t="s">
        <v>507</v>
      </c>
      <c r="B15" s="114" t="s">
        <v>481</v>
      </c>
      <c r="C15" s="114" t="s">
        <v>482</v>
      </c>
    </row>
    <row r="16" spans="1:3">
      <c r="A16" s="114" t="s">
        <v>511</v>
      </c>
      <c r="B16" s="114" t="s">
        <v>512</v>
      </c>
      <c r="C16" s="114" t="s">
        <v>513</v>
      </c>
    </row>
    <row r="17" spans="1:3">
      <c r="A17" s="114" t="s">
        <v>525</v>
      </c>
      <c r="B17" s="114" t="s">
        <v>526</v>
      </c>
      <c r="C17" s="114" t="s">
        <v>527</v>
      </c>
    </row>
    <row r="18" spans="1:3">
      <c r="A18" s="114" t="s">
        <v>1324</v>
      </c>
      <c r="B18" s="114" t="s">
        <v>526</v>
      </c>
      <c r="C18" s="114" t="s">
        <v>527</v>
      </c>
    </row>
    <row r="19" spans="1:3">
      <c r="A19" s="114" t="s">
        <v>1325</v>
      </c>
      <c r="B19" s="114" t="s">
        <v>526</v>
      </c>
      <c r="C19" s="114" t="s">
        <v>527</v>
      </c>
    </row>
    <row r="20" spans="1:3">
      <c r="A20" s="114" t="s">
        <v>1326</v>
      </c>
      <c r="B20" s="114" t="s">
        <v>526</v>
      </c>
      <c r="C20" s="114" t="s">
        <v>527</v>
      </c>
    </row>
    <row r="21" spans="1:3">
      <c r="A21" s="114" t="s">
        <v>1327</v>
      </c>
      <c r="B21" s="114" t="s">
        <v>526</v>
      </c>
      <c r="C21" s="114" t="s">
        <v>527</v>
      </c>
    </row>
    <row r="22" spans="1:3">
      <c r="A22" s="114" t="s">
        <v>1328</v>
      </c>
      <c r="B22" s="114" t="s">
        <v>526</v>
      </c>
      <c r="C22" s="114" t="s">
        <v>527</v>
      </c>
    </row>
    <row r="23" spans="1:3">
      <c r="A23" s="114" t="s">
        <v>1329</v>
      </c>
      <c r="B23" s="114" t="s">
        <v>526</v>
      </c>
      <c r="C23" s="114" t="s">
        <v>527</v>
      </c>
    </row>
    <row r="24" spans="1:3">
      <c r="A24" s="114" t="s">
        <v>1330</v>
      </c>
      <c r="B24" s="114" t="s">
        <v>526</v>
      </c>
      <c r="C24" s="114" t="s">
        <v>527</v>
      </c>
    </row>
    <row r="25" spans="1:3">
      <c r="A25" s="114" t="s">
        <v>1333</v>
      </c>
      <c r="B25" s="114" t="s">
        <v>1334</v>
      </c>
      <c r="C25" s="114" t="s">
        <v>527</v>
      </c>
    </row>
    <row r="26" spans="1:3">
      <c r="A26" s="114" t="s">
        <v>1335</v>
      </c>
      <c r="B26" s="114" t="s">
        <v>1334</v>
      </c>
      <c r="C26" s="114" t="s">
        <v>527</v>
      </c>
    </row>
  </sheetData>
  <phoneticPr fontId="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TEHSHEET">
    <tabColor indexed="47"/>
  </sheetPr>
  <dimension ref="A1:L86"/>
  <sheetViews>
    <sheetView showGridLines="0" workbookViewId="0"/>
  </sheetViews>
  <sheetFormatPr defaultRowHeight="11.25"/>
  <cols>
    <col min="1" max="1" width="2.140625" bestFit="1" customWidth="1"/>
    <col min="2" max="2" width="35.85546875" customWidth="1"/>
    <col min="4" max="4" width="4.140625" style="11" customWidth="1"/>
    <col min="5" max="6" width="9.140625" style="11"/>
    <col min="7" max="7" width="7" customWidth="1"/>
    <col min="9" max="9" width="9.28515625" bestFit="1" customWidth="1"/>
    <col min="13" max="13" width="9.42578125" bestFit="1" customWidth="1"/>
    <col min="16" max="18" width="9.42578125" bestFit="1" customWidth="1"/>
    <col min="21" max="21" width="9.28515625" bestFit="1" customWidth="1"/>
    <col min="24" max="24" width="9.28515625" bestFit="1" customWidth="1"/>
    <col min="36" max="36" width="9.28515625" bestFit="1" customWidth="1"/>
    <col min="39" max="39" width="9.28515625" bestFit="1" customWidth="1"/>
    <col min="51" max="51" width="9.42578125" bestFit="1" customWidth="1"/>
    <col min="54" max="54" width="9.42578125" bestFit="1" customWidth="1"/>
  </cols>
  <sheetData>
    <row r="1" spans="1:12" ht="15">
      <c r="B1" s="16" t="s">
        <v>52</v>
      </c>
      <c r="C1" s="16"/>
      <c r="D1" s="10"/>
      <c r="E1" s="10" t="s">
        <v>148</v>
      </c>
      <c r="F1" s="10"/>
      <c r="G1" s="10" t="s">
        <v>165</v>
      </c>
      <c r="H1" s="10" t="s">
        <v>16</v>
      </c>
      <c r="I1" s="10" t="s">
        <v>19</v>
      </c>
      <c r="L1" s="10" t="s">
        <v>308</v>
      </c>
    </row>
    <row r="2" spans="1:12">
      <c r="A2">
        <v>0</v>
      </c>
      <c r="B2" t="s">
        <v>53</v>
      </c>
      <c r="D2" s="13">
        <v>2</v>
      </c>
      <c r="E2" s="12" t="s">
        <v>149</v>
      </c>
      <c r="F2" s="227" t="s">
        <v>447</v>
      </c>
      <c r="G2">
        <v>2018</v>
      </c>
      <c r="H2" s="113" t="s">
        <v>14</v>
      </c>
      <c r="I2" s="113" t="s">
        <v>17</v>
      </c>
      <c r="L2" s="11" t="s">
        <v>309</v>
      </c>
    </row>
    <row r="3" spans="1:12">
      <c r="B3" t="s">
        <v>54</v>
      </c>
      <c r="D3" s="13">
        <v>3</v>
      </c>
      <c r="E3" s="12" t="s">
        <v>150</v>
      </c>
      <c r="F3" s="227" t="s">
        <v>448</v>
      </c>
      <c r="G3">
        <v>2019</v>
      </c>
      <c r="H3" s="113" t="s">
        <v>15</v>
      </c>
      <c r="I3" s="113" t="s">
        <v>18</v>
      </c>
      <c r="L3" s="11" t="s">
        <v>310</v>
      </c>
    </row>
    <row r="4" spans="1:12">
      <c r="B4" t="s">
        <v>55</v>
      </c>
      <c r="D4" s="13">
        <v>4</v>
      </c>
      <c r="E4" s="12" t="s">
        <v>151</v>
      </c>
      <c r="F4" s="227" t="s">
        <v>449</v>
      </c>
      <c r="G4">
        <v>2020</v>
      </c>
      <c r="I4" s="113" t="s">
        <v>34</v>
      </c>
    </row>
    <row r="5" spans="1:12">
      <c r="B5" t="s">
        <v>57</v>
      </c>
      <c r="D5" s="13">
        <v>6</v>
      </c>
      <c r="E5" s="12" t="s">
        <v>152</v>
      </c>
      <c r="F5" s="227" t="s">
        <v>450</v>
      </c>
      <c r="G5" s="224">
        <v>2021</v>
      </c>
    </row>
    <row r="6" spans="1:12">
      <c r="B6" t="s">
        <v>58</v>
      </c>
      <c r="D6" s="13">
        <v>14</v>
      </c>
      <c r="E6" s="12" t="s">
        <v>153</v>
      </c>
      <c r="F6" s="227" t="s">
        <v>451</v>
      </c>
      <c r="G6" s="224">
        <v>2022</v>
      </c>
    </row>
    <row r="7" spans="1:12">
      <c r="B7" t="s">
        <v>59</v>
      </c>
      <c r="D7" s="13">
        <v>15</v>
      </c>
      <c r="E7" s="12" t="s">
        <v>154</v>
      </c>
      <c r="F7" s="227" t="s">
        <v>452</v>
      </c>
    </row>
    <row r="8" spans="1:12">
      <c r="B8" t="s">
        <v>60</v>
      </c>
      <c r="D8" s="13">
        <v>16</v>
      </c>
      <c r="E8" s="12" t="s">
        <v>155</v>
      </c>
      <c r="F8" s="227" t="s">
        <v>453</v>
      </c>
    </row>
    <row r="9" spans="1:12">
      <c r="B9" t="s">
        <v>61</v>
      </c>
      <c r="D9" s="13">
        <v>17</v>
      </c>
      <c r="E9" s="12" t="s">
        <v>156</v>
      </c>
      <c r="F9" s="227" t="s">
        <v>454</v>
      </c>
    </row>
    <row r="10" spans="1:12">
      <c r="B10" t="s">
        <v>62</v>
      </c>
      <c r="D10" s="13">
        <v>19</v>
      </c>
      <c r="E10" s="12" t="s">
        <v>157</v>
      </c>
      <c r="F10" s="227" t="s">
        <v>457</v>
      </c>
    </row>
    <row r="11" spans="1:12">
      <c r="B11" t="s">
        <v>56</v>
      </c>
      <c r="D11" s="13">
        <v>20</v>
      </c>
      <c r="E11" s="12" t="s">
        <v>158</v>
      </c>
      <c r="F11" s="227" t="s">
        <v>458</v>
      </c>
    </row>
    <row r="12" spans="1:12">
      <c r="B12" t="s">
        <v>131</v>
      </c>
      <c r="D12" s="13">
        <v>21</v>
      </c>
      <c r="E12" s="12" t="s">
        <v>159</v>
      </c>
      <c r="F12" s="227" t="s">
        <v>455</v>
      </c>
    </row>
    <row r="13" spans="1:12">
      <c r="B13" t="s">
        <v>133</v>
      </c>
      <c r="D13" s="13">
        <v>22</v>
      </c>
      <c r="E13" s="12" t="s">
        <v>160</v>
      </c>
      <c r="F13" s="227" t="s">
        <v>456</v>
      </c>
    </row>
    <row r="14" spans="1:12">
      <c r="B14" t="s">
        <v>298</v>
      </c>
      <c r="D14" s="13">
        <v>24</v>
      </c>
      <c r="E14" s="56" t="s">
        <v>286</v>
      </c>
      <c r="F14" s="228" t="s">
        <v>456</v>
      </c>
    </row>
    <row r="15" spans="1:12">
      <c r="B15" t="s">
        <v>63</v>
      </c>
      <c r="D15" s="13">
        <v>25</v>
      </c>
    </row>
    <row r="16" spans="1:12">
      <c r="B16" t="s">
        <v>134</v>
      </c>
    </row>
    <row r="17" spans="2:6">
      <c r="B17" t="s">
        <v>64</v>
      </c>
    </row>
    <row r="18" spans="2:6">
      <c r="B18" t="s">
        <v>65</v>
      </c>
    </row>
    <row r="19" spans="2:6">
      <c r="B19" t="s">
        <v>66</v>
      </c>
    </row>
    <row r="20" spans="2:6">
      <c r="B20" t="s">
        <v>67</v>
      </c>
    </row>
    <row r="21" spans="2:6">
      <c r="B21" t="s">
        <v>68</v>
      </c>
    </row>
    <row r="22" spans="2:6">
      <c r="B22" t="s">
        <v>135</v>
      </c>
    </row>
    <row r="23" spans="2:6">
      <c r="B23" t="s">
        <v>69</v>
      </c>
    </row>
    <row r="24" spans="2:6">
      <c r="B24" t="s">
        <v>70</v>
      </c>
    </row>
    <row r="25" spans="2:6">
      <c r="B25" t="s">
        <v>71</v>
      </c>
    </row>
    <row r="26" spans="2:6">
      <c r="B26" t="s">
        <v>72</v>
      </c>
    </row>
    <row r="27" spans="2:6">
      <c r="B27" t="s">
        <v>73</v>
      </c>
      <c r="E27" s="5" t="s">
        <v>442</v>
      </c>
      <c r="F27" s="5"/>
    </row>
    <row r="28" spans="2:6">
      <c r="B28" t="s">
        <v>74</v>
      </c>
      <c r="E28" s="224" t="s">
        <v>443</v>
      </c>
      <c r="F28" s="224"/>
    </row>
    <row r="29" spans="2:6">
      <c r="B29" t="s">
        <v>75</v>
      </c>
      <c r="E29" s="5" t="s">
        <v>441</v>
      </c>
      <c r="F29" s="5"/>
    </row>
    <row r="30" spans="2:6">
      <c r="B30" t="s">
        <v>76</v>
      </c>
      <c r="E30" s="11" t="str">
        <f>"Необходимо ввести ссылку на обосновывающие материалы в формате: """ &amp; URL_FORMAT &amp; """ (смотри раздел ""Методология заполнения"" листа ""Инструкция"")"</f>
        <v>Необходимо ввести ссылку на обосновывающие материалы в формате: "https://portal.eias.ru/Portal/DownloadPage.aspx?type=12&amp;guid=????????-????-????-????-????????????" (смотри раздел "Методология заполнения" листа "Инструкция")</v>
      </c>
    </row>
    <row r="31" spans="2:6">
      <c r="B31" t="s">
        <v>77</v>
      </c>
    </row>
    <row r="32" spans="2:6">
      <c r="B32" t="s">
        <v>78</v>
      </c>
    </row>
    <row r="33" spans="2:2">
      <c r="B33" t="s">
        <v>79</v>
      </c>
    </row>
    <row r="34" spans="2:2">
      <c r="B34" t="s">
        <v>132</v>
      </c>
    </row>
    <row r="35" spans="2:2">
      <c r="B35" t="s">
        <v>80</v>
      </c>
    </row>
    <row r="36" spans="2:2">
      <c r="B36" t="s">
        <v>81</v>
      </c>
    </row>
    <row r="37" spans="2:2">
      <c r="B37" t="s">
        <v>82</v>
      </c>
    </row>
    <row r="38" spans="2:2">
      <c r="B38" t="s">
        <v>83</v>
      </c>
    </row>
    <row r="39" spans="2:2">
      <c r="B39" t="s">
        <v>84</v>
      </c>
    </row>
    <row r="40" spans="2:2">
      <c r="B40" t="s">
        <v>85</v>
      </c>
    </row>
    <row r="41" spans="2:2">
      <c r="B41" t="s">
        <v>86</v>
      </c>
    </row>
    <row r="42" spans="2:2">
      <c r="B42" t="s">
        <v>87</v>
      </c>
    </row>
    <row r="43" spans="2:2">
      <c r="B43" t="s">
        <v>88</v>
      </c>
    </row>
    <row r="44" spans="2:2">
      <c r="B44" t="s">
        <v>89</v>
      </c>
    </row>
    <row r="45" spans="2:2">
      <c r="B45" t="s">
        <v>90</v>
      </c>
    </row>
    <row r="46" spans="2:2">
      <c r="B46" t="s">
        <v>91</v>
      </c>
    </row>
    <row r="47" spans="2:2">
      <c r="B47" t="s">
        <v>92</v>
      </c>
    </row>
    <row r="48" spans="2:2">
      <c r="B48" t="s">
        <v>93</v>
      </c>
    </row>
    <row r="49" spans="2:2">
      <c r="B49" t="s">
        <v>94</v>
      </c>
    </row>
    <row r="50" spans="2:2">
      <c r="B50" t="s">
        <v>95</v>
      </c>
    </row>
    <row r="51" spans="2:2">
      <c r="B51" t="s">
        <v>96</v>
      </c>
    </row>
    <row r="52" spans="2:2">
      <c r="B52" t="s">
        <v>97</v>
      </c>
    </row>
    <row r="53" spans="2:2">
      <c r="B53" t="s">
        <v>98</v>
      </c>
    </row>
    <row r="54" spans="2:2">
      <c r="B54" t="s">
        <v>99</v>
      </c>
    </row>
    <row r="55" spans="2:2">
      <c r="B55" t="s">
        <v>100</v>
      </c>
    </row>
    <row r="56" spans="2:2">
      <c r="B56" t="s">
        <v>299</v>
      </c>
    </row>
    <row r="57" spans="2:2">
      <c r="B57" t="s">
        <v>101</v>
      </c>
    </row>
    <row r="58" spans="2:2">
      <c r="B58" t="s">
        <v>102</v>
      </c>
    </row>
    <row r="59" spans="2:2">
      <c r="B59" t="s">
        <v>103</v>
      </c>
    </row>
    <row r="60" spans="2:2">
      <c r="B60" t="s">
        <v>104</v>
      </c>
    </row>
    <row r="61" spans="2:2">
      <c r="B61" t="s">
        <v>105</v>
      </c>
    </row>
    <row r="62" spans="2:2">
      <c r="B62" t="s">
        <v>106</v>
      </c>
    </row>
    <row r="63" spans="2:2">
      <c r="B63" t="s">
        <v>107</v>
      </c>
    </row>
    <row r="64" spans="2:2">
      <c r="B64" t="s">
        <v>108</v>
      </c>
    </row>
    <row r="65" spans="2:2">
      <c r="B65" t="s">
        <v>109</v>
      </c>
    </row>
    <row r="66" spans="2:2">
      <c r="B66" t="s">
        <v>110</v>
      </c>
    </row>
    <row r="67" spans="2:2">
      <c r="B67" t="s">
        <v>111</v>
      </c>
    </row>
    <row r="68" spans="2:2">
      <c r="B68" t="s">
        <v>112</v>
      </c>
    </row>
    <row r="69" spans="2:2">
      <c r="B69" t="s">
        <v>113</v>
      </c>
    </row>
    <row r="70" spans="2:2">
      <c r="B70" t="s">
        <v>114</v>
      </c>
    </row>
    <row r="71" spans="2:2">
      <c r="B71" t="s">
        <v>115</v>
      </c>
    </row>
    <row r="72" spans="2:2">
      <c r="B72" t="s">
        <v>116</v>
      </c>
    </row>
    <row r="73" spans="2:2">
      <c r="B73" t="s">
        <v>117</v>
      </c>
    </row>
    <row r="74" spans="2:2">
      <c r="B74" t="s">
        <v>118</v>
      </c>
    </row>
    <row r="75" spans="2:2">
      <c r="B75" t="s">
        <v>119</v>
      </c>
    </row>
    <row r="76" spans="2:2">
      <c r="B76" t="s">
        <v>120</v>
      </c>
    </row>
    <row r="77" spans="2:2">
      <c r="B77" t="s">
        <v>121</v>
      </c>
    </row>
    <row r="78" spans="2:2">
      <c r="B78" t="s">
        <v>122</v>
      </c>
    </row>
    <row r="79" spans="2:2">
      <c r="B79" t="s">
        <v>123</v>
      </c>
    </row>
    <row r="80" spans="2:2">
      <c r="B80" t="s">
        <v>124</v>
      </c>
    </row>
    <row r="81" spans="2:2">
      <c r="B81" t="s">
        <v>125</v>
      </c>
    </row>
    <row r="82" spans="2:2">
      <c r="B82" t="s">
        <v>126</v>
      </c>
    </row>
    <row r="83" spans="2:2">
      <c r="B83" t="s">
        <v>127</v>
      </c>
    </row>
    <row r="84" spans="2:2">
      <c r="B84" t="s">
        <v>128</v>
      </c>
    </row>
    <row r="85" spans="2:2">
      <c r="B85" t="s">
        <v>129</v>
      </c>
    </row>
    <row r="86" spans="2:2">
      <c r="B86" t="s">
        <v>130</v>
      </c>
    </row>
  </sheetData>
  <phoneticPr fontId="4"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t_union">
    <tabColor rgb="FFFFCC99"/>
  </sheetPr>
  <dimension ref="A1:E3"/>
  <sheetViews>
    <sheetView showGridLines="0" workbookViewId="0"/>
  </sheetViews>
  <sheetFormatPr defaultColWidth="9.140625" defaultRowHeight="15"/>
  <cols>
    <col min="1" max="1" width="8.5703125" style="177" customWidth="1"/>
    <col min="2" max="2" width="14.7109375" style="177" customWidth="1"/>
    <col min="3" max="3" width="3.28515625" style="177" customWidth="1"/>
    <col min="4" max="16384" width="9.140625" style="177"/>
  </cols>
  <sheetData>
    <row r="1" spans="1:5">
      <c r="B1" s="178"/>
      <c r="C1" s="178"/>
    </row>
    <row r="2" spans="1:5">
      <c r="A2" s="179" t="s">
        <v>9</v>
      </c>
      <c r="D2" s="180"/>
      <c r="E2" s="180"/>
    </row>
    <row r="3" spans="1:5" s="104" customFormat="1" ht="15" customHeight="1">
      <c r="C3" s="181" t="s">
        <v>37</v>
      </c>
      <c r="D3" s="176">
        <v>1</v>
      </c>
      <c r="E3" s="240"/>
    </row>
  </sheetData>
  <phoneticPr fontId="3" type="noConversion"/>
  <dataValidations xWindow="1172" yWindow="574" count="1">
    <dataValidation type="textLength" operator="lessThanOrEqual" allowBlank="1" showInputMessage="1" showErrorMessage="1" errorTitle="Ошибка" error="Допускается ввод не более 900 символов!" sqref="E3">
      <formula1>900</formula1>
    </dataValidation>
  </dataValidation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llSheetsInThisWorkbook">
    <tabColor indexed="47"/>
  </sheetPr>
  <dimension ref="A1:E38"/>
  <sheetViews>
    <sheetView showGridLines="0" showRowColHeaders="0" workbookViewId="0"/>
  </sheetViews>
  <sheetFormatPr defaultRowHeight="11.25"/>
  <cols>
    <col min="1" max="1" width="25.28515625" bestFit="1" customWidth="1"/>
    <col min="2" max="2" width="21.140625" bestFit="1" customWidth="1"/>
  </cols>
  <sheetData>
    <row r="1" spans="1:3" ht="14.25" customHeight="1">
      <c r="A1" s="223" t="s">
        <v>44</v>
      </c>
      <c r="B1" s="223" t="s">
        <v>45</v>
      </c>
      <c r="C1" s="16"/>
    </row>
    <row r="2" spans="1:3">
      <c r="A2" s="7" t="s">
        <v>46</v>
      </c>
      <c r="B2" s="7" t="s">
        <v>33</v>
      </c>
    </row>
    <row r="3" spans="1:3">
      <c r="A3" s="7" t="s">
        <v>38</v>
      </c>
      <c r="B3" s="7" t="s">
        <v>49</v>
      </c>
    </row>
    <row r="4" spans="1:3">
      <c r="A4" s="7" t="s">
        <v>181</v>
      </c>
      <c r="B4" s="7" t="s">
        <v>161</v>
      </c>
    </row>
    <row r="5" spans="1:3">
      <c r="A5" s="7" t="s">
        <v>20</v>
      </c>
      <c r="B5" s="7" t="s">
        <v>47</v>
      </c>
    </row>
    <row r="6" spans="1:3">
      <c r="A6" s="7" t="s">
        <v>21</v>
      </c>
      <c r="B6" s="7" t="s">
        <v>319</v>
      </c>
    </row>
    <row r="7" spans="1:3">
      <c r="A7" s="7" t="s">
        <v>22</v>
      </c>
      <c r="B7" s="7" t="s">
        <v>183</v>
      </c>
    </row>
    <row r="8" spans="1:3">
      <c r="A8" s="7" t="s">
        <v>436</v>
      </c>
      <c r="B8" s="7" t="s">
        <v>25</v>
      </c>
    </row>
    <row r="9" spans="1:3">
      <c r="A9" s="7" t="s">
        <v>437</v>
      </c>
      <c r="B9" s="7" t="s">
        <v>26</v>
      </c>
    </row>
    <row r="10" spans="1:3">
      <c r="A10" s="7" t="s">
        <v>23</v>
      </c>
      <c r="B10" s="7" t="s">
        <v>27</v>
      </c>
    </row>
    <row r="11" spans="1:3">
      <c r="A11" s="7" t="s">
        <v>24</v>
      </c>
      <c r="B11" s="7" t="s">
        <v>28</v>
      </c>
    </row>
    <row r="12" spans="1:3">
      <c r="A12" s="7" t="s">
        <v>5</v>
      </c>
      <c r="B12" s="7" t="s">
        <v>29</v>
      </c>
    </row>
    <row r="13" spans="1:3">
      <c r="A13" s="7" t="s">
        <v>182</v>
      </c>
      <c r="B13" s="7" t="s">
        <v>30</v>
      </c>
    </row>
    <row r="14" spans="1:3">
      <c r="A14" s="7"/>
      <c r="B14" s="7" t="s">
        <v>31</v>
      </c>
    </row>
    <row r="15" spans="1:3">
      <c r="A15" s="7"/>
      <c r="B15" s="7" t="s">
        <v>32</v>
      </c>
    </row>
    <row r="16" spans="1:3">
      <c r="A16" s="7"/>
      <c r="B16" s="7" t="s">
        <v>139</v>
      </c>
    </row>
    <row r="17" spans="2:2">
      <c r="B17" s="7" t="s">
        <v>162</v>
      </c>
    </row>
    <row r="18" spans="2:2">
      <c r="B18" s="7" t="s">
        <v>304</v>
      </c>
    </row>
    <row r="19" spans="2:2">
      <c r="B19" s="7" t="s">
        <v>48</v>
      </c>
    </row>
    <row r="20" spans="2:2">
      <c r="B20" s="7" t="s">
        <v>462</v>
      </c>
    </row>
    <row r="21" spans="2:2">
      <c r="B21" s="7" t="s">
        <v>305</v>
      </c>
    </row>
    <row r="22" spans="2:2">
      <c r="B22" s="7" t="s">
        <v>306</v>
      </c>
    </row>
    <row r="23" spans="2:2">
      <c r="B23" s="7" t="s">
        <v>50</v>
      </c>
    </row>
    <row r="24" spans="2:2">
      <c r="B24" s="7" t="s">
        <v>51</v>
      </c>
    </row>
    <row r="25" spans="2:2">
      <c r="B25" t="s">
        <v>39</v>
      </c>
    </row>
    <row r="26" spans="2:2">
      <c r="B26" t="s">
        <v>164</v>
      </c>
    </row>
    <row r="27" spans="2:2">
      <c r="B27" t="s">
        <v>163</v>
      </c>
    </row>
    <row r="28" spans="2:2">
      <c r="B28" t="s">
        <v>463</v>
      </c>
    </row>
    <row r="33" spans="4:5" ht="18.75">
      <c r="D33" s="15"/>
    </row>
    <row r="38" spans="4:5" ht="18.75">
      <c r="E38" s="15"/>
    </row>
  </sheetData>
  <sheetProtection formatColumns="0" formatRows="0"/>
  <phoneticPr fontId="3" type="noConversion"/>
  <pageMargins left="0.75" right="0.75" top="1" bottom="1" header="0.5" footer="0.5"/>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TTP">
    <tabColor indexed="47"/>
  </sheetPr>
  <dimension ref="A1"/>
  <sheetViews>
    <sheetView showGridLines="0" workbookViewId="0"/>
  </sheetViews>
  <sheetFormatPr defaultColWidth="9.140625" defaultRowHeight="11.25"/>
  <cols>
    <col min="1" max="16384" width="9.140625" style="207"/>
  </cols>
  <sheetData/>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01">
    <tabColor indexed="47"/>
  </sheetPr>
  <dimension ref="A1"/>
  <sheetViews>
    <sheetView workbookViewId="0"/>
  </sheetViews>
  <sheetFormatPr defaultRowHeight="11.25"/>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C124"/>
  <sheetViews>
    <sheetView showGridLines="0" zoomScaleNormal="100" workbookViewId="0">
      <selection activeCell="G118" sqref="G118"/>
    </sheetView>
  </sheetViews>
  <sheetFormatPr defaultColWidth="9.140625" defaultRowHeight="14.25"/>
  <cols>
    <col min="1" max="1" width="1.7109375" style="84" customWidth="1"/>
    <col min="2" max="2" width="8.7109375" style="84" customWidth="1"/>
    <col min="3" max="3" width="22.28515625" style="84" customWidth="1"/>
    <col min="4" max="4" width="4.28515625" style="84" customWidth="1"/>
    <col min="5" max="6" width="4.42578125" style="84" customWidth="1"/>
    <col min="7" max="7" width="4.5703125" style="84" customWidth="1"/>
    <col min="8" max="24" width="4.42578125" style="84" customWidth="1"/>
    <col min="25" max="25" width="4.42578125" style="85" customWidth="1"/>
    <col min="26" max="26" width="9.140625" style="84"/>
    <col min="27" max="27" width="0" style="84" hidden="1" customWidth="1"/>
    <col min="28" max="16384" width="9.140625" style="84"/>
  </cols>
  <sheetData>
    <row r="1" spans="1:29" ht="3.75" customHeight="1">
      <c r="A1" s="83"/>
      <c r="AA1" s="84" t="s">
        <v>289</v>
      </c>
    </row>
    <row r="2" spans="1:29" ht="16.5" customHeight="1">
      <c r="B2" s="297" t="str">
        <f>"Код отчёта: " &amp; GetCode()</f>
        <v>Код отчёта: 46EE.STX</v>
      </c>
      <c r="C2" s="297"/>
      <c r="D2" s="297"/>
      <c r="E2" s="297"/>
      <c r="F2" s="297"/>
      <c r="G2" s="297"/>
      <c r="H2" s="86"/>
      <c r="I2" s="86"/>
      <c r="J2" s="86"/>
      <c r="K2" s="86"/>
      <c r="L2" s="86"/>
      <c r="M2" s="86"/>
      <c r="N2" s="86"/>
      <c r="O2" s="86"/>
      <c r="P2" s="86"/>
      <c r="Q2" s="86"/>
      <c r="R2" s="86"/>
      <c r="S2" s="86"/>
      <c r="T2" s="86"/>
      <c r="U2" s="86"/>
      <c r="V2" s="87"/>
      <c r="W2" s="86"/>
      <c r="X2" s="86"/>
    </row>
    <row r="3" spans="1:29" ht="18" customHeight="1">
      <c r="B3" s="298" t="str">
        <f>"Версия " &amp; GetVersion()</f>
        <v>Версия 1.2.1</v>
      </c>
      <c r="C3" s="298"/>
      <c r="D3" s="88"/>
      <c r="E3" s="88"/>
      <c r="F3" s="88"/>
      <c r="G3" s="88"/>
      <c r="H3" s="87"/>
      <c r="I3" s="87"/>
      <c r="J3" s="87"/>
      <c r="K3" s="87"/>
      <c r="L3" s="87"/>
      <c r="M3" s="87"/>
      <c r="N3" s="87"/>
      <c r="O3" s="87"/>
      <c r="P3" s="87"/>
      <c r="Q3" s="87"/>
      <c r="R3" s="87"/>
      <c r="S3" s="86"/>
      <c r="T3" s="86"/>
      <c r="U3" s="86"/>
      <c r="V3" s="87"/>
      <c r="W3" s="87"/>
      <c r="X3" s="87"/>
      <c r="Y3" s="87"/>
    </row>
    <row r="4" spans="1:29" ht="6" customHeight="1">
      <c r="B4" s="127"/>
      <c r="C4" s="90"/>
      <c r="D4" s="87"/>
      <c r="E4" s="87"/>
      <c r="F4" s="87"/>
      <c r="G4" s="87"/>
      <c r="H4" s="87"/>
      <c r="I4" s="87"/>
      <c r="J4" s="87"/>
      <c r="K4" s="87"/>
      <c r="L4" s="87"/>
      <c r="M4" s="87"/>
      <c r="N4" s="87"/>
      <c r="O4" s="87"/>
      <c r="P4" s="87"/>
      <c r="Q4" s="87"/>
      <c r="R4" s="87"/>
      <c r="S4" s="87"/>
      <c r="T4" s="87"/>
      <c r="U4" s="87"/>
      <c r="V4" s="87"/>
      <c r="W4" s="87"/>
      <c r="X4" s="87"/>
      <c r="Y4" s="87"/>
    </row>
    <row r="5" spans="1:29" ht="32.25" customHeight="1">
      <c r="A5" s="126"/>
      <c r="B5" s="299" t="s">
        <v>487</v>
      </c>
      <c r="C5" s="300"/>
      <c r="D5" s="300"/>
      <c r="E5" s="300"/>
      <c r="F5" s="300"/>
      <c r="G5" s="300"/>
      <c r="H5" s="300"/>
      <c r="I5" s="300"/>
      <c r="J5" s="300"/>
      <c r="K5" s="300"/>
      <c r="L5" s="300"/>
      <c r="M5" s="300"/>
      <c r="N5" s="300"/>
      <c r="O5" s="300"/>
      <c r="P5" s="300"/>
      <c r="Q5" s="300"/>
      <c r="R5" s="300"/>
      <c r="S5" s="300"/>
      <c r="T5" s="300"/>
      <c r="U5" s="300"/>
      <c r="V5" s="300"/>
      <c r="W5" s="300"/>
      <c r="X5" s="300"/>
      <c r="Y5" s="300"/>
      <c r="Z5" s="128"/>
      <c r="AB5" s="89"/>
      <c r="AC5" s="89"/>
    </row>
    <row r="6" spans="1:29" ht="9.75" customHeight="1">
      <c r="A6" s="90"/>
      <c r="B6" s="129"/>
      <c r="C6" s="130"/>
      <c r="D6" s="131"/>
      <c r="E6" s="132"/>
      <c r="F6" s="132"/>
      <c r="G6" s="132"/>
      <c r="H6" s="132"/>
      <c r="I6" s="132"/>
      <c r="J6" s="132"/>
      <c r="K6" s="132"/>
      <c r="L6" s="132"/>
      <c r="M6" s="132"/>
      <c r="N6" s="132"/>
      <c r="O6" s="132"/>
      <c r="P6" s="132"/>
      <c r="Q6" s="132"/>
      <c r="R6" s="132"/>
      <c r="S6" s="132"/>
      <c r="T6" s="132"/>
      <c r="U6" s="132"/>
      <c r="V6" s="132"/>
      <c r="W6" s="132"/>
      <c r="X6" s="132"/>
      <c r="Y6" s="133"/>
      <c r="Z6" s="134"/>
    </row>
    <row r="7" spans="1:29" ht="15" hidden="1" customHeight="1">
      <c r="A7" s="90"/>
      <c r="B7" s="134"/>
      <c r="C7" s="135"/>
      <c r="D7" s="136"/>
      <c r="E7" s="301" t="s">
        <v>439</v>
      </c>
      <c r="F7" s="301"/>
      <c r="G7" s="301"/>
      <c r="H7" s="301"/>
      <c r="I7" s="301"/>
      <c r="J7" s="301"/>
      <c r="K7" s="301"/>
      <c r="L7" s="301"/>
      <c r="M7" s="301"/>
      <c r="N7" s="301"/>
      <c r="O7" s="301"/>
      <c r="P7" s="301"/>
      <c r="Q7" s="301"/>
      <c r="R7" s="301"/>
      <c r="S7" s="301"/>
      <c r="T7" s="301"/>
      <c r="U7" s="301"/>
      <c r="V7" s="301"/>
      <c r="W7" s="301"/>
      <c r="X7" s="301"/>
      <c r="Y7" s="137"/>
      <c r="Z7" s="134"/>
    </row>
    <row r="8" spans="1:29" ht="15" hidden="1" customHeight="1">
      <c r="A8" s="90"/>
      <c r="B8" s="134"/>
      <c r="C8" s="135"/>
      <c r="D8" s="136"/>
      <c r="E8" s="301"/>
      <c r="F8" s="301"/>
      <c r="G8" s="301"/>
      <c r="H8" s="301"/>
      <c r="I8" s="301"/>
      <c r="J8" s="301"/>
      <c r="K8" s="301"/>
      <c r="L8" s="301"/>
      <c r="M8" s="301"/>
      <c r="N8" s="301"/>
      <c r="O8" s="301"/>
      <c r="P8" s="301"/>
      <c r="Q8" s="301"/>
      <c r="R8" s="301"/>
      <c r="S8" s="301"/>
      <c r="T8" s="301"/>
      <c r="U8" s="301"/>
      <c r="V8" s="301"/>
      <c r="W8" s="301"/>
      <c r="X8" s="301"/>
      <c r="Y8" s="137"/>
      <c r="Z8" s="134"/>
    </row>
    <row r="9" spans="1:29" ht="15" hidden="1" customHeight="1">
      <c r="A9" s="90"/>
      <c r="B9" s="134"/>
      <c r="C9" s="135"/>
      <c r="D9" s="136"/>
      <c r="E9" s="301"/>
      <c r="F9" s="301"/>
      <c r="G9" s="301"/>
      <c r="H9" s="301"/>
      <c r="I9" s="301"/>
      <c r="J9" s="301"/>
      <c r="K9" s="301"/>
      <c r="L9" s="301"/>
      <c r="M9" s="301"/>
      <c r="N9" s="301"/>
      <c r="O9" s="301"/>
      <c r="P9" s="301"/>
      <c r="Q9" s="301"/>
      <c r="R9" s="301"/>
      <c r="S9" s="301"/>
      <c r="T9" s="301"/>
      <c r="U9" s="301"/>
      <c r="V9" s="301"/>
      <c r="W9" s="301"/>
      <c r="X9" s="301"/>
      <c r="Y9" s="137"/>
      <c r="Z9" s="134"/>
    </row>
    <row r="10" spans="1:29" ht="10.5" hidden="1" customHeight="1">
      <c r="A10" s="90"/>
      <c r="B10" s="134"/>
      <c r="C10" s="135"/>
      <c r="D10" s="136"/>
      <c r="E10" s="301"/>
      <c r="F10" s="301"/>
      <c r="G10" s="301"/>
      <c r="H10" s="301"/>
      <c r="I10" s="301"/>
      <c r="J10" s="301"/>
      <c r="K10" s="301"/>
      <c r="L10" s="301"/>
      <c r="M10" s="301"/>
      <c r="N10" s="301"/>
      <c r="O10" s="301"/>
      <c r="P10" s="301"/>
      <c r="Q10" s="301"/>
      <c r="R10" s="301"/>
      <c r="S10" s="301"/>
      <c r="T10" s="301"/>
      <c r="U10" s="301"/>
      <c r="V10" s="301"/>
      <c r="W10" s="301"/>
      <c r="X10" s="301"/>
      <c r="Y10" s="137"/>
      <c r="Z10" s="134"/>
    </row>
    <row r="11" spans="1:29" ht="27" hidden="1" customHeight="1">
      <c r="A11" s="90"/>
      <c r="B11" s="134"/>
      <c r="C11" s="135"/>
      <c r="D11" s="136"/>
      <c r="E11" s="301"/>
      <c r="F11" s="301"/>
      <c r="G11" s="301"/>
      <c r="H11" s="301"/>
      <c r="I11" s="301"/>
      <c r="J11" s="301"/>
      <c r="K11" s="301"/>
      <c r="L11" s="301"/>
      <c r="M11" s="301"/>
      <c r="N11" s="301"/>
      <c r="O11" s="301"/>
      <c r="P11" s="301"/>
      <c r="Q11" s="301"/>
      <c r="R11" s="301"/>
      <c r="S11" s="301"/>
      <c r="T11" s="301"/>
      <c r="U11" s="301"/>
      <c r="V11" s="301"/>
      <c r="W11" s="301"/>
      <c r="X11" s="301"/>
      <c r="Y11" s="137"/>
      <c r="Z11" s="134"/>
    </row>
    <row r="12" spans="1:29" ht="12" hidden="1" customHeight="1">
      <c r="A12" s="90"/>
      <c r="B12" s="134"/>
      <c r="C12" s="135"/>
      <c r="D12" s="136"/>
      <c r="E12" s="301"/>
      <c r="F12" s="301"/>
      <c r="G12" s="301"/>
      <c r="H12" s="301"/>
      <c r="I12" s="301"/>
      <c r="J12" s="301"/>
      <c r="K12" s="301"/>
      <c r="L12" s="301"/>
      <c r="M12" s="301"/>
      <c r="N12" s="301"/>
      <c r="O12" s="301"/>
      <c r="P12" s="301"/>
      <c r="Q12" s="301"/>
      <c r="R12" s="301"/>
      <c r="S12" s="301"/>
      <c r="T12" s="301"/>
      <c r="U12" s="301"/>
      <c r="V12" s="301"/>
      <c r="W12" s="301"/>
      <c r="X12" s="301"/>
      <c r="Y12" s="137"/>
      <c r="Z12" s="134"/>
    </row>
    <row r="13" spans="1:29" ht="38.25" hidden="1" customHeight="1">
      <c r="A13" s="90"/>
      <c r="B13" s="134"/>
      <c r="C13" s="135"/>
      <c r="D13" s="136"/>
      <c r="E13" s="301"/>
      <c r="F13" s="301"/>
      <c r="G13" s="301"/>
      <c r="H13" s="301"/>
      <c r="I13" s="301"/>
      <c r="J13" s="301"/>
      <c r="K13" s="301"/>
      <c r="L13" s="301"/>
      <c r="M13" s="301"/>
      <c r="N13" s="301"/>
      <c r="O13" s="301"/>
      <c r="P13" s="301"/>
      <c r="Q13" s="301"/>
      <c r="R13" s="301"/>
      <c r="S13" s="301"/>
      <c r="T13" s="301"/>
      <c r="U13" s="301"/>
      <c r="V13" s="301"/>
      <c r="W13" s="301"/>
      <c r="X13" s="301"/>
      <c r="Y13" s="138"/>
      <c r="Z13" s="134"/>
    </row>
    <row r="14" spans="1:29" ht="15" hidden="1" customHeight="1">
      <c r="A14" s="90"/>
      <c r="B14" s="134"/>
      <c r="C14" s="135"/>
      <c r="D14" s="136"/>
      <c r="E14" s="301"/>
      <c r="F14" s="301"/>
      <c r="G14" s="301"/>
      <c r="H14" s="301"/>
      <c r="I14" s="301"/>
      <c r="J14" s="301"/>
      <c r="K14" s="301"/>
      <c r="L14" s="301"/>
      <c r="M14" s="301"/>
      <c r="N14" s="301"/>
      <c r="O14" s="301"/>
      <c r="P14" s="301"/>
      <c r="Q14" s="301"/>
      <c r="R14" s="301"/>
      <c r="S14" s="301"/>
      <c r="T14" s="301"/>
      <c r="U14" s="301"/>
      <c r="V14" s="301"/>
      <c r="W14" s="301"/>
      <c r="X14" s="301"/>
      <c r="Y14" s="137"/>
      <c r="Z14" s="134"/>
    </row>
    <row r="15" spans="1:29" ht="15" hidden="1">
      <c r="A15" s="90"/>
      <c r="B15" s="134"/>
      <c r="C15" s="135"/>
      <c r="D15" s="136"/>
      <c r="E15" s="301"/>
      <c r="F15" s="301"/>
      <c r="G15" s="301"/>
      <c r="H15" s="301"/>
      <c r="I15" s="301"/>
      <c r="J15" s="301"/>
      <c r="K15" s="301"/>
      <c r="L15" s="301"/>
      <c r="M15" s="301"/>
      <c r="N15" s="301"/>
      <c r="O15" s="301"/>
      <c r="P15" s="301"/>
      <c r="Q15" s="301"/>
      <c r="R15" s="301"/>
      <c r="S15" s="301"/>
      <c r="T15" s="301"/>
      <c r="U15" s="301"/>
      <c r="V15" s="301"/>
      <c r="W15" s="301"/>
      <c r="X15" s="301"/>
      <c r="Y15" s="137"/>
      <c r="Z15" s="134"/>
    </row>
    <row r="16" spans="1:29" ht="15" hidden="1">
      <c r="A16" s="90"/>
      <c r="B16" s="134"/>
      <c r="C16" s="135"/>
      <c r="D16" s="136"/>
      <c r="E16" s="301"/>
      <c r="F16" s="301"/>
      <c r="G16" s="301"/>
      <c r="H16" s="301"/>
      <c r="I16" s="301"/>
      <c r="J16" s="301"/>
      <c r="K16" s="301"/>
      <c r="L16" s="301"/>
      <c r="M16" s="301"/>
      <c r="N16" s="301"/>
      <c r="O16" s="301"/>
      <c r="P16" s="301"/>
      <c r="Q16" s="301"/>
      <c r="R16" s="301"/>
      <c r="S16" s="301"/>
      <c r="T16" s="301"/>
      <c r="U16" s="301"/>
      <c r="V16" s="301"/>
      <c r="W16" s="301"/>
      <c r="X16" s="301"/>
      <c r="Y16" s="137"/>
      <c r="Z16" s="134"/>
    </row>
    <row r="17" spans="1:26" ht="15" hidden="1" customHeight="1">
      <c r="A17" s="90"/>
      <c r="B17" s="134"/>
      <c r="C17" s="135"/>
      <c r="D17" s="136"/>
      <c r="E17" s="301"/>
      <c r="F17" s="301"/>
      <c r="G17" s="301"/>
      <c r="H17" s="301"/>
      <c r="I17" s="301"/>
      <c r="J17" s="301"/>
      <c r="K17" s="301"/>
      <c r="L17" s="301"/>
      <c r="M17" s="301"/>
      <c r="N17" s="301"/>
      <c r="O17" s="301"/>
      <c r="P17" s="301"/>
      <c r="Q17" s="301"/>
      <c r="R17" s="301"/>
      <c r="S17" s="301"/>
      <c r="T17" s="301"/>
      <c r="U17" s="301"/>
      <c r="V17" s="301"/>
      <c r="W17" s="301"/>
      <c r="X17" s="301"/>
      <c r="Y17" s="137"/>
      <c r="Z17" s="134"/>
    </row>
    <row r="18" spans="1:26" ht="15" hidden="1">
      <c r="A18" s="90"/>
      <c r="B18" s="134"/>
      <c r="C18" s="135"/>
      <c r="D18" s="136"/>
      <c r="E18" s="301"/>
      <c r="F18" s="301"/>
      <c r="G18" s="301"/>
      <c r="H18" s="301"/>
      <c r="I18" s="301"/>
      <c r="J18" s="301"/>
      <c r="K18" s="301"/>
      <c r="L18" s="301"/>
      <c r="M18" s="301"/>
      <c r="N18" s="301"/>
      <c r="O18" s="301"/>
      <c r="P18" s="301"/>
      <c r="Q18" s="301"/>
      <c r="R18" s="301"/>
      <c r="S18" s="301"/>
      <c r="T18" s="301"/>
      <c r="U18" s="301"/>
      <c r="V18" s="301"/>
      <c r="W18" s="301"/>
      <c r="X18" s="301"/>
      <c r="Y18" s="137"/>
      <c r="Z18" s="134"/>
    </row>
    <row r="19" spans="1:26" ht="60" hidden="1" customHeight="1">
      <c r="A19" s="90"/>
      <c r="B19" s="134"/>
      <c r="C19" s="135"/>
      <c r="D19" s="139"/>
      <c r="E19" s="301"/>
      <c r="F19" s="301"/>
      <c r="G19" s="301"/>
      <c r="H19" s="301"/>
      <c r="I19" s="301"/>
      <c r="J19" s="301"/>
      <c r="K19" s="301"/>
      <c r="L19" s="301"/>
      <c r="M19" s="301"/>
      <c r="N19" s="301"/>
      <c r="O19" s="301"/>
      <c r="P19" s="301"/>
      <c r="Q19" s="301"/>
      <c r="R19" s="301"/>
      <c r="S19" s="301"/>
      <c r="T19" s="301"/>
      <c r="U19" s="301"/>
      <c r="V19" s="301"/>
      <c r="W19" s="301"/>
      <c r="X19" s="301"/>
      <c r="Y19" s="137"/>
      <c r="Z19" s="134"/>
    </row>
    <row r="20" spans="1:26" ht="15" hidden="1">
      <c r="A20" s="90"/>
      <c r="B20" s="134"/>
      <c r="C20" s="135"/>
      <c r="D20" s="139"/>
      <c r="E20" s="92"/>
      <c r="F20" s="92"/>
      <c r="G20" s="92"/>
      <c r="H20" s="92"/>
      <c r="I20" s="92"/>
      <c r="J20" s="92"/>
      <c r="K20" s="92"/>
      <c r="L20" s="92"/>
      <c r="M20" s="92"/>
      <c r="N20" s="92"/>
      <c r="O20" s="92"/>
      <c r="P20" s="92"/>
      <c r="Q20" s="92"/>
      <c r="R20" s="92"/>
      <c r="S20" s="92"/>
      <c r="T20" s="92"/>
      <c r="U20" s="92"/>
      <c r="V20" s="92"/>
      <c r="W20" s="92"/>
      <c r="X20" s="92"/>
      <c r="Y20" s="137"/>
      <c r="Z20" s="134"/>
    </row>
    <row r="21" spans="1:26" ht="14.25" hidden="1" customHeight="1">
      <c r="A21" s="90"/>
      <c r="B21" s="134"/>
      <c r="C21" s="135"/>
      <c r="D21" s="136"/>
      <c r="E21" s="141" t="s">
        <v>290</v>
      </c>
      <c r="F21" s="302" t="s">
        <v>291</v>
      </c>
      <c r="G21" s="303"/>
      <c r="H21" s="303"/>
      <c r="I21" s="303"/>
      <c r="J21" s="303"/>
      <c r="K21" s="303"/>
      <c r="L21" s="303"/>
      <c r="M21" s="303"/>
      <c r="N21" s="91"/>
      <c r="O21" s="142" t="s">
        <v>290</v>
      </c>
      <c r="P21" s="304" t="s">
        <v>10</v>
      </c>
      <c r="Q21" s="305"/>
      <c r="R21" s="305"/>
      <c r="S21" s="305"/>
      <c r="T21" s="305"/>
      <c r="U21" s="305"/>
      <c r="V21" s="305"/>
      <c r="W21" s="305"/>
      <c r="X21" s="305"/>
      <c r="Y21" s="137"/>
      <c r="Z21" s="134"/>
    </row>
    <row r="22" spans="1:26" ht="14.25" hidden="1" customHeight="1">
      <c r="A22" s="90"/>
      <c r="B22" s="134"/>
      <c r="C22" s="135"/>
      <c r="D22" s="136"/>
      <c r="E22" s="143" t="s">
        <v>290</v>
      </c>
      <c r="F22" s="302" t="s">
        <v>292</v>
      </c>
      <c r="G22" s="303"/>
      <c r="H22" s="303"/>
      <c r="I22" s="303"/>
      <c r="J22" s="303"/>
      <c r="K22" s="303"/>
      <c r="L22" s="303"/>
      <c r="M22" s="303"/>
      <c r="N22" s="91"/>
      <c r="O22" s="144" t="s">
        <v>290</v>
      </c>
      <c r="P22" s="304" t="s">
        <v>293</v>
      </c>
      <c r="Q22" s="305"/>
      <c r="R22" s="305"/>
      <c r="S22" s="305"/>
      <c r="T22" s="305"/>
      <c r="U22" s="305"/>
      <c r="V22" s="305"/>
      <c r="W22" s="305"/>
      <c r="X22" s="305"/>
      <c r="Y22" s="137"/>
      <c r="Z22" s="134"/>
    </row>
    <row r="23" spans="1:26" ht="27" hidden="1" customHeight="1">
      <c r="A23" s="90"/>
      <c r="B23" s="134"/>
      <c r="C23" s="135"/>
      <c r="D23" s="136"/>
      <c r="E23" s="132"/>
      <c r="F23" s="91"/>
      <c r="G23" s="91"/>
      <c r="H23" s="91"/>
      <c r="I23" s="91"/>
      <c r="J23" s="91"/>
      <c r="K23" s="91"/>
      <c r="L23" s="91"/>
      <c r="M23" s="91"/>
      <c r="N23" s="91"/>
      <c r="O23" s="132"/>
      <c r="P23" s="91"/>
      <c r="Q23" s="91"/>
      <c r="R23" s="91"/>
      <c r="S23" s="91"/>
      <c r="T23" s="91"/>
      <c r="U23" s="91"/>
      <c r="V23" s="91"/>
      <c r="W23" s="91"/>
      <c r="X23" s="91"/>
      <c r="Y23" s="137"/>
      <c r="Z23" s="134"/>
    </row>
    <row r="24" spans="1:26" ht="10.5" hidden="1" customHeight="1">
      <c r="A24" s="90"/>
      <c r="B24" s="134"/>
      <c r="C24" s="135"/>
      <c r="D24" s="136"/>
      <c r="E24" s="91"/>
      <c r="F24" s="91"/>
      <c r="G24" s="91"/>
      <c r="H24" s="91"/>
      <c r="I24" s="91"/>
      <c r="J24" s="91"/>
      <c r="K24" s="91"/>
      <c r="L24" s="91"/>
      <c r="M24" s="91"/>
      <c r="N24" s="91"/>
      <c r="O24" s="91"/>
      <c r="P24" s="91"/>
      <c r="Q24" s="91"/>
      <c r="R24" s="91"/>
      <c r="S24" s="91"/>
      <c r="T24" s="91"/>
      <c r="U24" s="91"/>
      <c r="V24" s="91"/>
      <c r="W24" s="91"/>
      <c r="X24" s="91"/>
      <c r="Y24" s="137"/>
      <c r="Z24" s="134"/>
    </row>
    <row r="25" spans="1:26" ht="27" hidden="1" customHeight="1">
      <c r="A25" s="90"/>
      <c r="B25" s="134"/>
      <c r="C25" s="135"/>
      <c r="D25" s="136"/>
      <c r="E25" s="91"/>
      <c r="F25" s="91"/>
      <c r="G25" s="91"/>
      <c r="H25" s="91"/>
      <c r="I25" s="91"/>
      <c r="J25" s="91"/>
      <c r="K25" s="91"/>
      <c r="L25" s="91"/>
      <c r="M25" s="91"/>
      <c r="N25" s="91"/>
      <c r="O25" s="91"/>
      <c r="P25" s="91"/>
      <c r="Q25" s="91"/>
      <c r="R25" s="91"/>
      <c r="S25" s="91"/>
      <c r="T25" s="91"/>
      <c r="U25" s="91"/>
      <c r="V25" s="91"/>
      <c r="W25" s="91"/>
      <c r="X25" s="91"/>
      <c r="Y25" s="137"/>
      <c r="Z25" s="134"/>
    </row>
    <row r="26" spans="1:26" ht="12" hidden="1" customHeight="1">
      <c r="A26" s="90"/>
      <c r="B26" s="134"/>
      <c r="C26" s="135"/>
      <c r="D26" s="136"/>
      <c r="E26" s="91"/>
      <c r="F26" s="91"/>
      <c r="G26" s="91"/>
      <c r="H26" s="91"/>
      <c r="I26" s="91"/>
      <c r="J26" s="91"/>
      <c r="K26" s="91"/>
      <c r="L26" s="91"/>
      <c r="M26" s="91"/>
      <c r="N26" s="91"/>
      <c r="O26" s="91"/>
      <c r="P26" s="91"/>
      <c r="Q26" s="91"/>
      <c r="R26" s="91"/>
      <c r="S26" s="91"/>
      <c r="T26" s="91"/>
      <c r="U26" s="91"/>
      <c r="V26" s="91"/>
      <c r="W26" s="91"/>
      <c r="X26" s="91"/>
      <c r="Y26" s="137"/>
      <c r="Z26" s="134"/>
    </row>
    <row r="27" spans="1:26" ht="38.25" hidden="1" customHeight="1">
      <c r="A27" s="90"/>
      <c r="B27" s="134"/>
      <c r="C27" s="135"/>
      <c r="D27" s="136"/>
      <c r="E27" s="91"/>
      <c r="F27" s="91"/>
      <c r="G27" s="91"/>
      <c r="H27" s="91"/>
      <c r="I27" s="91"/>
      <c r="J27" s="91"/>
      <c r="K27" s="91"/>
      <c r="L27" s="91"/>
      <c r="M27" s="91"/>
      <c r="N27" s="91"/>
      <c r="O27" s="91"/>
      <c r="P27" s="91"/>
      <c r="Q27" s="91"/>
      <c r="R27" s="91"/>
      <c r="S27" s="91"/>
      <c r="T27" s="91"/>
      <c r="U27" s="91"/>
      <c r="V27" s="91"/>
      <c r="W27" s="91"/>
      <c r="X27" s="91"/>
      <c r="Y27" s="137"/>
      <c r="Z27" s="134"/>
    </row>
    <row r="28" spans="1:26" ht="15" hidden="1">
      <c r="A28" s="90"/>
      <c r="B28" s="134"/>
      <c r="C28" s="135"/>
      <c r="D28" s="136"/>
      <c r="E28" s="91"/>
      <c r="F28" s="91"/>
      <c r="G28" s="91"/>
      <c r="H28" s="91"/>
      <c r="I28" s="91"/>
      <c r="J28" s="91"/>
      <c r="K28" s="91"/>
      <c r="L28" s="91"/>
      <c r="M28" s="91"/>
      <c r="N28" s="91"/>
      <c r="O28" s="91"/>
      <c r="P28" s="91"/>
      <c r="Q28" s="91"/>
      <c r="R28" s="91"/>
      <c r="S28" s="91"/>
      <c r="T28" s="91"/>
      <c r="U28" s="91"/>
      <c r="V28" s="91"/>
      <c r="W28" s="91"/>
      <c r="X28" s="91"/>
      <c r="Y28" s="137"/>
      <c r="Z28" s="134"/>
    </row>
    <row r="29" spans="1:26" ht="15" hidden="1">
      <c r="A29" s="90"/>
      <c r="B29" s="134"/>
      <c r="C29" s="135"/>
      <c r="D29" s="136"/>
      <c r="E29" s="91"/>
      <c r="F29" s="91"/>
      <c r="G29" s="91"/>
      <c r="H29" s="91"/>
      <c r="I29" s="91"/>
      <c r="J29" s="91"/>
      <c r="K29" s="91"/>
      <c r="L29" s="91"/>
      <c r="M29" s="91"/>
      <c r="N29" s="91"/>
      <c r="O29" s="91"/>
      <c r="P29" s="91"/>
      <c r="Q29" s="91"/>
      <c r="R29" s="91"/>
      <c r="S29" s="91"/>
      <c r="T29" s="91"/>
      <c r="U29" s="91"/>
      <c r="V29" s="91"/>
      <c r="W29" s="91"/>
      <c r="X29" s="91"/>
      <c r="Y29" s="137"/>
      <c r="Z29" s="134"/>
    </row>
    <row r="30" spans="1:26" ht="15" hidden="1">
      <c r="A30" s="90"/>
      <c r="B30" s="134"/>
      <c r="C30" s="135"/>
      <c r="D30" s="136"/>
      <c r="E30" s="91"/>
      <c r="F30" s="91"/>
      <c r="G30" s="91"/>
      <c r="H30" s="91"/>
      <c r="I30" s="91"/>
      <c r="J30" s="91"/>
      <c r="K30" s="91"/>
      <c r="L30" s="91"/>
      <c r="M30" s="91"/>
      <c r="N30" s="91"/>
      <c r="O30" s="91"/>
      <c r="P30" s="91"/>
      <c r="Q30" s="91"/>
      <c r="R30" s="91"/>
      <c r="S30" s="91"/>
      <c r="T30" s="91"/>
      <c r="U30" s="91"/>
      <c r="V30" s="91"/>
      <c r="W30" s="91"/>
      <c r="X30" s="91"/>
      <c r="Y30" s="137"/>
      <c r="Z30" s="134"/>
    </row>
    <row r="31" spans="1:26" ht="15" hidden="1">
      <c r="A31" s="90"/>
      <c r="B31" s="134"/>
      <c r="C31" s="135"/>
      <c r="D31" s="136"/>
      <c r="E31" s="91"/>
      <c r="F31" s="91"/>
      <c r="G31" s="91"/>
      <c r="H31" s="91"/>
      <c r="I31" s="91"/>
      <c r="J31" s="91"/>
      <c r="K31" s="91"/>
      <c r="L31" s="91"/>
      <c r="M31" s="91"/>
      <c r="N31" s="91"/>
      <c r="O31" s="91"/>
      <c r="P31" s="91"/>
      <c r="Q31" s="91"/>
      <c r="R31" s="91"/>
      <c r="S31" s="91"/>
      <c r="T31" s="91"/>
      <c r="U31" s="91"/>
      <c r="V31" s="91"/>
      <c r="W31" s="91"/>
      <c r="X31" s="91"/>
      <c r="Y31" s="137"/>
      <c r="Z31" s="134"/>
    </row>
    <row r="32" spans="1:26" ht="15" hidden="1">
      <c r="A32" s="90"/>
      <c r="B32" s="134"/>
      <c r="C32" s="135"/>
      <c r="D32" s="136"/>
      <c r="E32" s="91"/>
      <c r="F32" s="91"/>
      <c r="G32" s="91"/>
      <c r="H32" s="91"/>
      <c r="I32" s="91"/>
      <c r="J32" s="91"/>
      <c r="K32" s="91"/>
      <c r="L32" s="91"/>
      <c r="M32" s="91"/>
      <c r="N32" s="91"/>
      <c r="O32" s="91"/>
      <c r="P32" s="91"/>
      <c r="Q32" s="91"/>
      <c r="R32" s="91"/>
      <c r="S32" s="91"/>
      <c r="T32" s="91"/>
      <c r="U32" s="91"/>
      <c r="V32" s="91"/>
      <c r="W32" s="91"/>
      <c r="X32" s="91"/>
      <c r="Y32" s="137"/>
      <c r="Z32" s="134"/>
    </row>
    <row r="33" spans="1:26" ht="18.75" hidden="1" customHeight="1">
      <c r="A33" s="90"/>
      <c r="B33" s="134"/>
      <c r="C33" s="135"/>
      <c r="D33" s="139"/>
      <c r="E33" s="92"/>
      <c r="F33" s="92"/>
      <c r="G33" s="92"/>
      <c r="H33" s="92"/>
      <c r="I33" s="92"/>
      <c r="J33" s="92"/>
      <c r="K33" s="92"/>
      <c r="L33" s="92"/>
      <c r="M33" s="92"/>
      <c r="N33" s="92"/>
      <c r="O33" s="92"/>
      <c r="P33" s="92"/>
      <c r="Q33" s="92"/>
      <c r="R33" s="92"/>
      <c r="S33" s="92"/>
      <c r="T33" s="92"/>
      <c r="U33" s="92"/>
      <c r="V33" s="92"/>
      <c r="W33" s="92"/>
      <c r="X33" s="92"/>
      <c r="Y33" s="137"/>
      <c r="Z33" s="134"/>
    </row>
    <row r="34" spans="1:26" ht="15.75" hidden="1" customHeight="1">
      <c r="A34" s="90"/>
      <c r="B34" s="134"/>
      <c r="C34" s="135"/>
      <c r="D34" s="139"/>
      <c r="E34" s="92"/>
      <c r="F34" s="92"/>
      <c r="G34" s="92"/>
      <c r="H34" s="92"/>
      <c r="I34" s="92"/>
      <c r="J34" s="92"/>
      <c r="K34" s="92"/>
      <c r="L34" s="92"/>
      <c r="M34" s="92"/>
      <c r="N34" s="92"/>
      <c r="O34" s="92"/>
      <c r="P34" s="92"/>
      <c r="Q34" s="92"/>
      <c r="R34" s="92"/>
      <c r="S34" s="92"/>
      <c r="T34" s="92"/>
      <c r="U34" s="92"/>
      <c r="V34" s="92"/>
      <c r="W34" s="92"/>
      <c r="X34" s="92"/>
      <c r="Y34" s="137"/>
      <c r="Z34" s="134"/>
    </row>
    <row r="35" spans="1:26" ht="24" hidden="1" customHeight="1">
      <c r="A35" s="90"/>
      <c r="B35" s="134"/>
      <c r="C35" s="135"/>
      <c r="D35" s="136"/>
      <c r="E35" s="310" t="s">
        <v>438</v>
      </c>
      <c r="F35" s="310"/>
      <c r="G35" s="310"/>
      <c r="H35" s="310"/>
      <c r="I35" s="310"/>
      <c r="J35" s="310"/>
      <c r="K35" s="310"/>
      <c r="L35" s="310"/>
      <c r="M35" s="310"/>
      <c r="N35" s="310"/>
      <c r="O35" s="310"/>
      <c r="P35" s="310"/>
      <c r="Q35" s="310"/>
      <c r="R35" s="310"/>
      <c r="S35" s="310"/>
      <c r="T35" s="310"/>
      <c r="U35" s="310"/>
      <c r="V35" s="310"/>
      <c r="W35" s="310"/>
      <c r="X35" s="310"/>
      <c r="Y35" s="137"/>
      <c r="Z35" s="134"/>
    </row>
    <row r="36" spans="1:26" ht="38.25" hidden="1" customHeight="1">
      <c r="A36" s="90"/>
      <c r="B36" s="134"/>
      <c r="C36" s="135"/>
      <c r="D36" s="136"/>
      <c r="E36" s="310"/>
      <c r="F36" s="310"/>
      <c r="G36" s="310"/>
      <c r="H36" s="310"/>
      <c r="I36" s="310"/>
      <c r="J36" s="310"/>
      <c r="K36" s="310"/>
      <c r="L36" s="310"/>
      <c r="M36" s="310"/>
      <c r="N36" s="310"/>
      <c r="O36" s="310"/>
      <c r="P36" s="310"/>
      <c r="Q36" s="310"/>
      <c r="R36" s="310"/>
      <c r="S36" s="310"/>
      <c r="T36" s="310"/>
      <c r="U36" s="310"/>
      <c r="V36" s="310"/>
      <c r="W36" s="310"/>
      <c r="X36" s="310"/>
      <c r="Y36" s="137"/>
      <c r="Z36" s="134"/>
    </row>
    <row r="37" spans="1:26" ht="9.75" hidden="1" customHeight="1">
      <c r="A37" s="90"/>
      <c r="B37" s="134"/>
      <c r="C37" s="135"/>
      <c r="D37" s="136"/>
      <c r="E37" s="310"/>
      <c r="F37" s="310"/>
      <c r="G37" s="310"/>
      <c r="H37" s="310"/>
      <c r="I37" s="310"/>
      <c r="J37" s="310"/>
      <c r="K37" s="310"/>
      <c r="L37" s="310"/>
      <c r="M37" s="310"/>
      <c r="N37" s="310"/>
      <c r="O37" s="310"/>
      <c r="P37" s="310"/>
      <c r="Q37" s="310"/>
      <c r="R37" s="310"/>
      <c r="S37" s="310"/>
      <c r="T37" s="310"/>
      <c r="U37" s="310"/>
      <c r="V37" s="310"/>
      <c r="W37" s="310"/>
      <c r="X37" s="310"/>
      <c r="Y37" s="137"/>
      <c r="Z37" s="134"/>
    </row>
    <row r="38" spans="1:26" ht="51" hidden="1" customHeight="1">
      <c r="A38" s="90"/>
      <c r="B38" s="134"/>
      <c r="C38" s="135"/>
      <c r="D38" s="136"/>
      <c r="E38" s="310"/>
      <c r="F38" s="310"/>
      <c r="G38" s="310"/>
      <c r="H38" s="310"/>
      <c r="I38" s="310"/>
      <c r="J38" s="310"/>
      <c r="K38" s="310"/>
      <c r="L38" s="310"/>
      <c r="M38" s="310"/>
      <c r="N38" s="310"/>
      <c r="O38" s="310"/>
      <c r="P38" s="310"/>
      <c r="Q38" s="310"/>
      <c r="R38" s="310"/>
      <c r="S38" s="310"/>
      <c r="T38" s="310"/>
      <c r="U38" s="310"/>
      <c r="V38" s="310"/>
      <c r="W38" s="310"/>
      <c r="X38" s="310"/>
      <c r="Y38" s="137"/>
      <c r="Z38" s="134"/>
    </row>
    <row r="39" spans="1:26" ht="15" hidden="1" customHeight="1">
      <c r="A39" s="90"/>
      <c r="B39" s="134"/>
      <c r="C39" s="135"/>
      <c r="D39" s="136"/>
      <c r="E39" s="310"/>
      <c r="F39" s="310"/>
      <c r="G39" s="310"/>
      <c r="H39" s="310"/>
      <c r="I39" s="310"/>
      <c r="J39" s="310"/>
      <c r="K39" s="310"/>
      <c r="L39" s="310"/>
      <c r="M39" s="310"/>
      <c r="N39" s="310"/>
      <c r="O39" s="310"/>
      <c r="P39" s="310"/>
      <c r="Q39" s="310"/>
      <c r="R39" s="310"/>
      <c r="S39" s="310"/>
      <c r="T39" s="310"/>
      <c r="U39" s="310"/>
      <c r="V39" s="310"/>
      <c r="W39" s="310"/>
      <c r="X39" s="310"/>
      <c r="Y39" s="137"/>
      <c r="Z39" s="134"/>
    </row>
    <row r="40" spans="1:26" ht="12" hidden="1" customHeight="1">
      <c r="A40" s="90"/>
      <c r="B40" s="134"/>
      <c r="C40" s="135"/>
      <c r="D40" s="136"/>
      <c r="E40" s="291"/>
      <c r="F40" s="291"/>
      <c r="G40" s="291"/>
      <c r="H40" s="291"/>
      <c r="I40" s="291"/>
      <c r="J40" s="291"/>
      <c r="K40" s="291"/>
      <c r="L40" s="291"/>
      <c r="M40" s="291"/>
      <c r="N40" s="291"/>
      <c r="O40" s="291"/>
      <c r="P40" s="291"/>
      <c r="Q40" s="291"/>
      <c r="R40" s="291"/>
      <c r="S40" s="291"/>
      <c r="T40" s="291"/>
      <c r="U40" s="291"/>
      <c r="V40" s="291"/>
      <c r="W40" s="291"/>
      <c r="X40" s="291"/>
      <c r="Y40" s="137"/>
      <c r="Z40" s="134"/>
    </row>
    <row r="41" spans="1:26" ht="38.25" hidden="1" customHeight="1">
      <c r="A41" s="90"/>
      <c r="B41" s="134"/>
      <c r="C41" s="135"/>
      <c r="D41" s="136"/>
      <c r="E41" s="310"/>
      <c r="F41" s="310"/>
      <c r="G41" s="310"/>
      <c r="H41" s="310"/>
      <c r="I41" s="310"/>
      <c r="J41" s="310"/>
      <c r="K41" s="310"/>
      <c r="L41" s="310"/>
      <c r="M41" s="310"/>
      <c r="N41" s="310"/>
      <c r="O41" s="310"/>
      <c r="P41" s="310"/>
      <c r="Q41" s="310"/>
      <c r="R41" s="310"/>
      <c r="S41" s="310"/>
      <c r="T41" s="310"/>
      <c r="U41" s="310"/>
      <c r="V41" s="310"/>
      <c r="W41" s="310"/>
      <c r="X41" s="310"/>
      <c r="Y41" s="137"/>
      <c r="Z41" s="134"/>
    </row>
    <row r="42" spans="1:26" ht="15" hidden="1">
      <c r="A42" s="90"/>
      <c r="B42" s="134"/>
      <c r="C42" s="135"/>
      <c r="D42" s="136"/>
      <c r="E42" s="310"/>
      <c r="F42" s="310"/>
      <c r="G42" s="310"/>
      <c r="H42" s="310"/>
      <c r="I42" s="310"/>
      <c r="J42" s="310"/>
      <c r="K42" s="310"/>
      <c r="L42" s="310"/>
      <c r="M42" s="310"/>
      <c r="N42" s="310"/>
      <c r="O42" s="310"/>
      <c r="P42" s="310"/>
      <c r="Q42" s="310"/>
      <c r="R42" s="310"/>
      <c r="S42" s="310"/>
      <c r="T42" s="310"/>
      <c r="U42" s="310"/>
      <c r="V42" s="310"/>
      <c r="W42" s="310"/>
      <c r="X42" s="310"/>
      <c r="Y42" s="137"/>
      <c r="Z42" s="134"/>
    </row>
    <row r="43" spans="1:26" ht="15" hidden="1">
      <c r="A43" s="90"/>
      <c r="B43" s="134"/>
      <c r="C43" s="135"/>
      <c r="D43" s="136"/>
      <c r="E43" s="310"/>
      <c r="F43" s="310"/>
      <c r="G43" s="310"/>
      <c r="H43" s="310"/>
      <c r="I43" s="310"/>
      <c r="J43" s="310"/>
      <c r="K43" s="310"/>
      <c r="L43" s="310"/>
      <c r="M43" s="310"/>
      <c r="N43" s="310"/>
      <c r="O43" s="310"/>
      <c r="P43" s="310"/>
      <c r="Q43" s="310"/>
      <c r="R43" s="310"/>
      <c r="S43" s="310"/>
      <c r="T43" s="310"/>
      <c r="U43" s="310"/>
      <c r="V43" s="310"/>
      <c r="W43" s="310"/>
      <c r="X43" s="310"/>
      <c r="Y43" s="137"/>
      <c r="Z43" s="134"/>
    </row>
    <row r="44" spans="1:26" ht="33.75" hidden="1" customHeight="1">
      <c r="A44" s="90"/>
      <c r="B44" s="134"/>
      <c r="C44" s="135"/>
      <c r="D44" s="139"/>
      <c r="E44" s="310"/>
      <c r="F44" s="310"/>
      <c r="G44" s="310"/>
      <c r="H44" s="310"/>
      <c r="I44" s="310"/>
      <c r="J44" s="310"/>
      <c r="K44" s="310"/>
      <c r="L44" s="310"/>
      <c r="M44" s="310"/>
      <c r="N44" s="310"/>
      <c r="O44" s="310"/>
      <c r="P44" s="310"/>
      <c r="Q44" s="310"/>
      <c r="R44" s="310"/>
      <c r="S44" s="310"/>
      <c r="T44" s="310"/>
      <c r="U44" s="310"/>
      <c r="V44" s="310"/>
      <c r="W44" s="310"/>
      <c r="X44" s="310"/>
      <c r="Y44" s="137"/>
      <c r="Z44" s="134"/>
    </row>
    <row r="45" spans="1:26" ht="15.75" hidden="1" customHeight="1">
      <c r="A45" s="90"/>
      <c r="B45" s="134"/>
      <c r="C45" s="135"/>
      <c r="D45" s="139"/>
      <c r="E45" s="310"/>
      <c r="F45" s="310"/>
      <c r="G45" s="310"/>
      <c r="H45" s="310"/>
      <c r="I45" s="310"/>
      <c r="J45" s="310"/>
      <c r="K45" s="310"/>
      <c r="L45" s="310"/>
      <c r="M45" s="310"/>
      <c r="N45" s="310"/>
      <c r="O45" s="310"/>
      <c r="P45" s="310"/>
      <c r="Q45" s="310"/>
      <c r="R45" s="310"/>
      <c r="S45" s="310"/>
      <c r="T45" s="310"/>
      <c r="U45" s="310"/>
      <c r="V45" s="310"/>
      <c r="W45" s="310"/>
      <c r="X45" s="310"/>
      <c r="Y45" s="137"/>
      <c r="Z45" s="134"/>
    </row>
    <row r="46" spans="1:26" ht="24" hidden="1" customHeight="1">
      <c r="A46" s="90"/>
      <c r="B46" s="134"/>
      <c r="C46" s="135"/>
      <c r="D46" s="136"/>
      <c r="E46" s="306" t="s">
        <v>0</v>
      </c>
      <c r="F46" s="306"/>
      <c r="G46" s="306"/>
      <c r="H46" s="306"/>
      <c r="I46" s="306"/>
      <c r="J46" s="306"/>
      <c r="K46" s="306"/>
      <c r="L46" s="306"/>
      <c r="M46" s="306"/>
      <c r="N46" s="306"/>
      <c r="O46" s="306"/>
      <c r="P46" s="306"/>
      <c r="Q46" s="306"/>
      <c r="R46" s="306"/>
      <c r="S46" s="306"/>
      <c r="T46" s="306"/>
      <c r="U46" s="306"/>
      <c r="V46" s="306"/>
      <c r="W46" s="306"/>
      <c r="X46" s="306"/>
      <c r="Y46" s="137"/>
      <c r="Z46" s="134"/>
    </row>
    <row r="47" spans="1:26" ht="37.5" hidden="1" customHeight="1">
      <c r="A47" s="90"/>
      <c r="B47" s="134"/>
      <c r="C47" s="135"/>
      <c r="D47" s="136"/>
      <c r="E47" s="306"/>
      <c r="F47" s="306"/>
      <c r="G47" s="306"/>
      <c r="H47" s="306"/>
      <c r="I47" s="306"/>
      <c r="J47" s="306"/>
      <c r="K47" s="306"/>
      <c r="L47" s="306"/>
      <c r="M47" s="306"/>
      <c r="N47" s="306"/>
      <c r="O47" s="306"/>
      <c r="P47" s="306"/>
      <c r="Q47" s="306"/>
      <c r="R47" s="306"/>
      <c r="S47" s="306"/>
      <c r="T47" s="306"/>
      <c r="U47" s="306"/>
      <c r="V47" s="306"/>
      <c r="W47" s="306"/>
      <c r="X47" s="306"/>
      <c r="Y47" s="137"/>
      <c r="Z47" s="134"/>
    </row>
    <row r="48" spans="1:26" ht="24" hidden="1" customHeight="1">
      <c r="A48" s="90"/>
      <c r="B48" s="134"/>
      <c r="C48" s="135"/>
      <c r="D48" s="136"/>
      <c r="E48" s="306"/>
      <c r="F48" s="306"/>
      <c r="G48" s="306"/>
      <c r="H48" s="306"/>
      <c r="I48" s="306"/>
      <c r="J48" s="306"/>
      <c r="K48" s="306"/>
      <c r="L48" s="306"/>
      <c r="M48" s="306"/>
      <c r="N48" s="306"/>
      <c r="O48" s="306"/>
      <c r="P48" s="306"/>
      <c r="Q48" s="306"/>
      <c r="R48" s="306"/>
      <c r="S48" s="306"/>
      <c r="T48" s="306"/>
      <c r="U48" s="306"/>
      <c r="V48" s="306"/>
      <c r="W48" s="306"/>
      <c r="X48" s="306"/>
      <c r="Y48" s="137"/>
      <c r="Z48" s="134"/>
    </row>
    <row r="49" spans="1:26" ht="51" hidden="1" customHeight="1">
      <c r="A49" s="90"/>
      <c r="B49" s="134"/>
      <c r="C49" s="135"/>
      <c r="D49" s="136"/>
      <c r="E49" s="306"/>
      <c r="F49" s="306"/>
      <c r="G49" s="306"/>
      <c r="H49" s="306"/>
      <c r="I49" s="306"/>
      <c r="J49" s="306"/>
      <c r="K49" s="306"/>
      <c r="L49" s="306"/>
      <c r="M49" s="306"/>
      <c r="N49" s="306"/>
      <c r="O49" s="306"/>
      <c r="P49" s="306"/>
      <c r="Q49" s="306"/>
      <c r="R49" s="306"/>
      <c r="S49" s="306"/>
      <c r="T49" s="306"/>
      <c r="U49" s="306"/>
      <c r="V49" s="306"/>
      <c r="W49" s="306"/>
      <c r="X49" s="306"/>
      <c r="Y49" s="137"/>
      <c r="Z49" s="134"/>
    </row>
    <row r="50" spans="1:26" ht="15" hidden="1">
      <c r="A50" s="90"/>
      <c r="B50" s="134"/>
      <c r="C50" s="135"/>
      <c r="D50" s="136"/>
      <c r="E50" s="306"/>
      <c r="F50" s="306"/>
      <c r="G50" s="306"/>
      <c r="H50" s="306"/>
      <c r="I50" s="306"/>
      <c r="J50" s="306"/>
      <c r="K50" s="306"/>
      <c r="L50" s="306"/>
      <c r="M50" s="306"/>
      <c r="N50" s="306"/>
      <c r="O50" s="306"/>
      <c r="P50" s="306"/>
      <c r="Q50" s="306"/>
      <c r="R50" s="306"/>
      <c r="S50" s="306"/>
      <c r="T50" s="306"/>
      <c r="U50" s="306"/>
      <c r="V50" s="306"/>
      <c r="W50" s="306"/>
      <c r="X50" s="306"/>
      <c r="Y50" s="137"/>
      <c r="Z50" s="134"/>
    </row>
    <row r="51" spans="1:26" ht="15" hidden="1">
      <c r="A51" s="90"/>
      <c r="B51" s="134"/>
      <c r="C51" s="135"/>
      <c r="D51" s="136"/>
      <c r="E51" s="306"/>
      <c r="F51" s="306"/>
      <c r="G51" s="306"/>
      <c r="H51" s="306"/>
      <c r="I51" s="306"/>
      <c r="J51" s="306"/>
      <c r="K51" s="306"/>
      <c r="L51" s="306"/>
      <c r="M51" s="306"/>
      <c r="N51" s="306"/>
      <c r="O51" s="306"/>
      <c r="P51" s="306"/>
      <c r="Q51" s="306"/>
      <c r="R51" s="306"/>
      <c r="S51" s="306"/>
      <c r="T51" s="306"/>
      <c r="U51" s="306"/>
      <c r="V51" s="306"/>
      <c r="W51" s="306"/>
      <c r="X51" s="306"/>
      <c r="Y51" s="137"/>
      <c r="Z51" s="134"/>
    </row>
    <row r="52" spans="1:26" ht="15" hidden="1">
      <c r="A52" s="90"/>
      <c r="B52" s="134"/>
      <c r="C52" s="135"/>
      <c r="D52" s="136"/>
      <c r="E52" s="306"/>
      <c r="F52" s="306"/>
      <c r="G52" s="306"/>
      <c r="H52" s="306"/>
      <c r="I52" s="306"/>
      <c r="J52" s="306"/>
      <c r="K52" s="306"/>
      <c r="L52" s="306"/>
      <c r="M52" s="306"/>
      <c r="N52" s="306"/>
      <c r="O52" s="306"/>
      <c r="P52" s="306"/>
      <c r="Q52" s="306"/>
      <c r="R52" s="306"/>
      <c r="S52" s="306"/>
      <c r="T52" s="306"/>
      <c r="U52" s="306"/>
      <c r="V52" s="306"/>
      <c r="W52" s="306"/>
      <c r="X52" s="306"/>
      <c r="Y52" s="137"/>
      <c r="Z52" s="134"/>
    </row>
    <row r="53" spans="1:26" ht="15" hidden="1">
      <c r="A53" s="90"/>
      <c r="B53" s="134"/>
      <c r="C53" s="135"/>
      <c r="D53" s="136"/>
      <c r="E53" s="306"/>
      <c r="F53" s="306"/>
      <c r="G53" s="306"/>
      <c r="H53" s="306"/>
      <c r="I53" s="306"/>
      <c r="J53" s="306"/>
      <c r="K53" s="306"/>
      <c r="L53" s="306"/>
      <c r="M53" s="306"/>
      <c r="N53" s="306"/>
      <c r="O53" s="306"/>
      <c r="P53" s="306"/>
      <c r="Q53" s="306"/>
      <c r="R53" s="306"/>
      <c r="S53" s="306"/>
      <c r="T53" s="306"/>
      <c r="U53" s="306"/>
      <c r="V53" s="306"/>
      <c r="W53" s="306"/>
      <c r="X53" s="306"/>
      <c r="Y53" s="137"/>
      <c r="Z53" s="134"/>
    </row>
    <row r="54" spans="1:26" ht="15" hidden="1">
      <c r="A54" s="90"/>
      <c r="B54" s="134"/>
      <c r="C54" s="135"/>
      <c r="D54" s="136"/>
      <c r="E54" s="306"/>
      <c r="F54" s="306"/>
      <c r="G54" s="306"/>
      <c r="H54" s="306"/>
      <c r="I54" s="306"/>
      <c r="J54" s="306"/>
      <c r="K54" s="306"/>
      <c r="L54" s="306"/>
      <c r="M54" s="306"/>
      <c r="N54" s="306"/>
      <c r="O54" s="306"/>
      <c r="P54" s="306"/>
      <c r="Q54" s="306"/>
      <c r="R54" s="306"/>
      <c r="S54" s="306"/>
      <c r="T54" s="306"/>
      <c r="U54" s="306"/>
      <c r="V54" s="306"/>
      <c r="W54" s="306"/>
      <c r="X54" s="306"/>
      <c r="Y54" s="137"/>
      <c r="Z54" s="134"/>
    </row>
    <row r="55" spans="1:26" ht="15" hidden="1">
      <c r="A55" s="90"/>
      <c r="B55" s="134"/>
      <c r="C55" s="135"/>
      <c r="D55" s="136"/>
      <c r="E55" s="306"/>
      <c r="F55" s="306"/>
      <c r="G55" s="306"/>
      <c r="H55" s="306"/>
      <c r="I55" s="306"/>
      <c r="J55" s="306"/>
      <c r="K55" s="306"/>
      <c r="L55" s="306"/>
      <c r="M55" s="306"/>
      <c r="N55" s="306"/>
      <c r="O55" s="306"/>
      <c r="P55" s="306"/>
      <c r="Q55" s="306"/>
      <c r="R55" s="306"/>
      <c r="S55" s="306"/>
      <c r="T55" s="306"/>
      <c r="U55" s="306"/>
      <c r="V55" s="306"/>
      <c r="W55" s="306"/>
      <c r="X55" s="306"/>
      <c r="Y55" s="137"/>
      <c r="Z55" s="134"/>
    </row>
    <row r="56" spans="1:26" ht="25.5" hidden="1" customHeight="1">
      <c r="A56" s="90"/>
      <c r="B56" s="134"/>
      <c r="C56" s="135"/>
      <c r="D56" s="139"/>
      <c r="E56" s="306"/>
      <c r="F56" s="306"/>
      <c r="G56" s="306"/>
      <c r="H56" s="306"/>
      <c r="I56" s="306"/>
      <c r="J56" s="306"/>
      <c r="K56" s="306"/>
      <c r="L56" s="306"/>
      <c r="M56" s="306"/>
      <c r="N56" s="306"/>
      <c r="O56" s="306"/>
      <c r="P56" s="306"/>
      <c r="Q56" s="306"/>
      <c r="R56" s="306"/>
      <c r="S56" s="306"/>
      <c r="T56" s="306"/>
      <c r="U56" s="306"/>
      <c r="V56" s="306"/>
      <c r="W56" s="306"/>
      <c r="X56" s="306"/>
      <c r="Y56" s="137"/>
      <c r="Z56" s="134"/>
    </row>
    <row r="57" spans="1:26" ht="15.75" hidden="1" customHeight="1">
      <c r="A57" s="90"/>
      <c r="B57" s="134"/>
      <c r="C57" s="135"/>
      <c r="D57" s="139"/>
      <c r="E57" s="306"/>
      <c r="F57" s="306"/>
      <c r="G57" s="306"/>
      <c r="H57" s="306"/>
      <c r="I57" s="306"/>
      <c r="J57" s="306"/>
      <c r="K57" s="306"/>
      <c r="L57" s="306"/>
      <c r="M57" s="306"/>
      <c r="N57" s="306"/>
      <c r="O57" s="306"/>
      <c r="P57" s="306"/>
      <c r="Q57" s="306"/>
      <c r="R57" s="306"/>
      <c r="S57" s="306"/>
      <c r="T57" s="306"/>
      <c r="U57" s="306"/>
      <c r="V57" s="306"/>
      <c r="W57" s="306"/>
      <c r="X57" s="306"/>
      <c r="Y57" s="137"/>
      <c r="Z57" s="134"/>
    </row>
    <row r="58" spans="1:26" ht="15" hidden="1" customHeight="1">
      <c r="A58" s="90"/>
      <c r="B58" s="134"/>
      <c r="C58" s="135"/>
      <c r="D58" s="136"/>
      <c r="E58" s="293"/>
      <c r="F58" s="293"/>
      <c r="G58" s="293"/>
      <c r="H58" s="307"/>
      <c r="I58" s="307"/>
      <c r="J58" s="307"/>
      <c r="K58" s="307"/>
      <c r="L58" s="307"/>
      <c r="M58" s="307"/>
      <c r="N58" s="307"/>
      <c r="O58" s="307"/>
      <c r="P58" s="307"/>
      <c r="Q58" s="307"/>
      <c r="R58" s="307"/>
      <c r="S58" s="307"/>
      <c r="T58" s="307"/>
      <c r="U58" s="307"/>
      <c r="V58" s="307"/>
      <c r="W58" s="307"/>
      <c r="X58" s="307"/>
      <c r="Y58" s="137"/>
      <c r="Z58" s="134"/>
    </row>
    <row r="59" spans="1:26" ht="15" hidden="1" customHeight="1">
      <c r="A59" s="90"/>
      <c r="B59" s="134"/>
      <c r="C59" s="135"/>
      <c r="D59" s="136"/>
      <c r="E59" s="308" t="s">
        <v>297</v>
      </c>
      <c r="F59" s="308"/>
      <c r="G59" s="308"/>
      <c r="H59" s="308"/>
      <c r="I59" s="308"/>
      <c r="J59" s="308"/>
      <c r="K59" s="292" t="s">
        <v>294</v>
      </c>
      <c r="L59" s="292"/>
      <c r="M59" s="292"/>
      <c r="N59" s="292"/>
      <c r="O59" s="292"/>
      <c r="P59" s="292"/>
      <c r="Q59" s="292"/>
      <c r="R59" s="292"/>
      <c r="S59" s="292"/>
      <c r="T59" s="292"/>
      <c r="U59" s="292"/>
      <c r="V59" s="292"/>
      <c r="W59" s="292"/>
      <c r="X59" s="292"/>
      <c r="Y59" s="137"/>
      <c r="Z59" s="134"/>
    </row>
    <row r="60" spans="1:26" ht="15" hidden="1" customHeight="1">
      <c r="A60" s="90"/>
      <c r="B60" s="134"/>
      <c r="C60" s="135"/>
      <c r="D60" s="136"/>
      <c r="E60" s="309" t="s">
        <v>176</v>
      </c>
      <c r="F60" s="309"/>
      <c r="G60" s="309"/>
      <c r="H60" s="309"/>
      <c r="I60" s="309"/>
      <c r="J60" s="309"/>
      <c r="K60" s="292" t="s">
        <v>296</v>
      </c>
      <c r="L60" s="292"/>
      <c r="M60" s="292"/>
      <c r="N60" s="292"/>
      <c r="O60" s="292"/>
      <c r="P60" s="292"/>
      <c r="Q60" s="292"/>
      <c r="R60" s="292"/>
      <c r="S60" s="292"/>
      <c r="T60" s="292"/>
      <c r="U60" s="292"/>
      <c r="V60" s="292"/>
      <c r="W60" s="292"/>
      <c r="X60" s="292"/>
      <c r="Y60" s="137"/>
      <c r="Z60" s="134"/>
    </row>
    <row r="61" spans="1:26" ht="15" hidden="1">
      <c r="A61" s="90"/>
      <c r="B61" s="134"/>
      <c r="C61" s="135"/>
      <c r="D61" s="136"/>
      <c r="E61" s="93"/>
      <c r="F61" s="94"/>
      <c r="G61" s="95"/>
      <c r="H61" s="293"/>
      <c r="I61" s="293"/>
      <c r="J61" s="293"/>
      <c r="K61" s="293"/>
      <c r="L61" s="293"/>
      <c r="M61" s="293"/>
      <c r="N61" s="293"/>
      <c r="O61" s="293"/>
      <c r="P61" s="293"/>
      <c r="Q61" s="293"/>
      <c r="R61" s="293"/>
      <c r="S61" s="293"/>
      <c r="T61" s="293"/>
      <c r="U61" s="293"/>
      <c r="V61" s="293"/>
      <c r="W61" s="293"/>
      <c r="X61" s="293"/>
      <c r="Y61" s="137"/>
      <c r="Z61" s="134"/>
    </row>
    <row r="62" spans="1:26" ht="27.75" hidden="1" customHeight="1">
      <c r="A62" s="90"/>
      <c r="B62" s="134"/>
      <c r="C62" s="135"/>
      <c r="D62" s="136"/>
      <c r="E62" s="91"/>
      <c r="F62" s="91"/>
      <c r="G62" s="91"/>
      <c r="H62" s="91"/>
      <c r="I62" s="91"/>
      <c r="J62" s="91"/>
      <c r="K62" s="91"/>
      <c r="L62" s="91"/>
      <c r="M62" s="91"/>
      <c r="N62" s="91"/>
      <c r="O62" s="91"/>
      <c r="P62" s="91"/>
      <c r="Q62" s="91"/>
      <c r="R62" s="91"/>
      <c r="S62" s="91"/>
      <c r="T62" s="91"/>
      <c r="U62" s="91"/>
      <c r="V62" s="91"/>
      <c r="W62" s="91"/>
      <c r="X62" s="91"/>
      <c r="Y62" s="137"/>
      <c r="Z62" s="134"/>
    </row>
    <row r="63" spans="1:26" ht="15" hidden="1">
      <c r="A63" s="90"/>
      <c r="B63" s="134"/>
      <c r="C63" s="135"/>
      <c r="D63" s="136"/>
      <c r="E63" s="91"/>
      <c r="F63" s="91"/>
      <c r="G63" s="91"/>
      <c r="H63" s="91"/>
      <c r="I63" s="91"/>
      <c r="J63" s="91"/>
      <c r="K63" s="91"/>
      <c r="L63" s="91"/>
      <c r="M63" s="91"/>
      <c r="N63" s="91"/>
      <c r="O63" s="91"/>
      <c r="P63" s="91"/>
      <c r="Q63" s="91"/>
      <c r="R63" s="91"/>
      <c r="S63" s="91"/>
      <c r="T63" s="91"/>
      <c r="U63" s="91"/>
      <c r="V63" s="91"/>
      <c r="W63" s="91"/>
      <c r="X63" s="91"/>
      <c r="Y63" s="137"/>
      <c r="Z63" s="134"/>
    </row>
    <row r="64" spans="1:26" ht="15" hidden="1">
      <c r="A64" s="90"/>
      <c r="B64" s="134"/>
      <c r="C64" s="135"/>
      <c r="D64" s="136"/>
      <c r="E64" s="91"/>
      <c r="F64" s="91"/>
      <c r="G64" s="91"/>
      <c r="H64" s="91"/>
      <c r="I64" s="91"/>
      <c r="J64" s="91"/>
      <c r="K64" s="91"/>
      <c r="L64" s="91"/>
      <c r="M64" s="91"/>
      <c r="N64" s="91"/>
      <c r="O64" s="91"/>
      <c r="P64" s="91"/>
      <c r="Q64" s="91"/>
      <c r="R64" s="91"/>
      <c r="S64" s="91"/>
      <c r="T64" s="91"/>
      <c r="U64" s="91"/>
      <c r="V64" s="91"/>
      <c r="W64" s="91"/>
      <c r="X64" s="91"/>
      <c r="Y64" s="137"/>
      <c r="Z64" s="134"/>
    </row>
    <row r="65" spans="1:26" ht="15" hidden="1">
      <c r="A65" s="90"/>
      <c r="B65" s="134"/>
      <c r="C65" s="135"/>
      <c r="D65" s="136"/>
      <c r="E65" s="91"/>
      <c r="F65" s="91"/>
      <c r="G65" s="91"/>
      <c r="H65" s="91"/>
      <c r="I65" s="91"/>
      <c r="J65" s="91"/>
      <c r="K65" s="91"/>
      <c r="L65" s="91"/>
      <c r="M65" s="91"/>
      <c r="N65" s="91"/>
      <c r="O65" s="91"/>
      <c r="P65" s="91"/>
      <c r="Q65" s="91"/>
      <c r="R65" s="91"/>
      <c r="S65" s="91"/>
      <c r="T65" s="91"/>
      <c r="U65" s="91"/>
      <c r="V65" s="91"/>
      <c r="W65" s="91"/>
      <c r="X65" s="91"/>
      <c r="Y65" s="137"/>
      <c r="Z65" s="134"/>
    </row>
    <row r="66" spans="1:26" ht="15" hidden="1">
      <c r="A66" s="90"/>
      <c r="B66" s="134"/>
      <c r="C66" s="135"/>
      <c r="D66" s="136"/>
      <c r="E66" s="91"/>
      <c r="F66" s="91"/>
      <c r="G66" s="91"/>
      <c r="H66" s="91"/>
      <c r="I66" s="91"/>
      <c r="J66" s="91"/>
      <c r="K66" s="91"/>
      <c r="L66" s="91"/>
      <c r="M66" s="91"/>
      <c r="N66" s="91"/>
      <c r="O66" s="91"/>
      <c r="P66" s="91"/>
      <c r="Q66" s="91"/>
      <c r="R66" s="91"/>
      <c r="S66" s="91"/>
      <c r="T66" s="91"/>
      <c r="U66" s="91"/>
      <c r="V66" s="91"/>
      <c r="W66" s="91"/>
      <c r="X66" s="91"/>
      <c r="Y66" s="137"/>
      <c r="Z66" s="134"/>
    </row>
    <row r="67" spans="1:26" ht="15" hidden="1">
      <c r="A67" s="90"/>
      <c r="B67" s="134"/>
      <c r="C67" s="135"/>
      <c r="D67" s="136"/>
      <c r="E67" s="91"/>
      <c r="F67" s="91"/>
      <c r="G67" s="91"/>
      <c r="H67" s="91"/>
      <c r="I67" s="91"/>
      <c r="J67" s="91"/>
      <c r="K67" s="91"/>
      <c r="L67" s="91"/>
      <c r="M67" s="91"/>
      <c r="N67" s="91"/>
      <c r="O67" s="91"/>
      <c r="P67" s="91"/>
      <c r="Q67" s="91"/>
      <c r="R67" s="91"/>
      <c r="S67" s="91"/>
      <c r="T67" s="91"/>
      <c r="U67" s="91"/>
      <c r="V67" s="91"/>
      <c r="W67" s="91"/>
      <c r="X67" s="91"/>
      <c r="Y67" s="137"/>
      <c r="Z67" s="134"/>
    </row>
    <row r="68" spans="1:26" ht="89.25" hidden="1" customHeight="1">
      <c r="A68" s="90"/>
      <c r="B68" s="134"/>
      <c r="C68" s="135"/>
      <c r="D68" s="139"/>
      <c r="E68" s="92"/>
      <c r="F68" s="92"/>
      <c r="G68" s="92"/>
      <c r="H68" s="92"/>
      <c r="I68" s="92"/>
      <c r="J68" s="92"/>
      <c r="K68" s="92"/>
      <c r="L68" s="92"/>
      <c r="M68" s="92"/>
      <c r="N68" s="92"/>
      <c r="O68" s="92"/>
      <c r="P68" s="92"/>
      <c r="Q68" s="92"/>
      <c r="R68" s="92"/>
      <c r="S68" s="92"/>
      <c r="T68" s="92"/>
      <c r="U68" s="92"/>
      <c r="V68" s="92"/>
      <c r="W68" s="92"/>
      <c r="X68" s="92"/>
      <c r="Y68" s="137"/>
      <c r="Z68" s="134"/>
    </row>
    <row r="69" spans="1:26" ht="15.75" hidden="1" customHeight="1">
      <c r="A69" s="90"/>
      <c r="B69" s="134"/>
      <c r="C69" s="135"/>
      <c r="D69" s="139"/>
      <c r="E69" s="92"/>
      <c r="F69" s="92"/>
      <c r="G69" s="92"/>
      <c r="H69" s="92"/>
      <c r="I69" s="92"/>
      <c r="J69" s="92"/>
      <c r="K69" s="92"/>
      <c r="L69" s="92"/>
      <c r="M69" s="92"/>
      <c r="N69" s="92"/>
      <c r="O69" s="92"/>
      <c r="P69" s="92"/>
      <c r="Q69" s="92"/>
      <c r="R69" s="92"/>
      <c r="S69" s="92"/>
      <c r="T69" s="92"/>
      <c r="U69" s="92"/>
      <c r="V69" s="92"/>
      <c r="W69" s="92"/>
      <c r="X69" s="92"/>
      <c r="Y69" s="137"/>
      <c r="Z69" s="134"/>
    </row>
    <row r="70" spans="1:26" ht="12" hidden="1" customHeight="1">
      <c r="A70" s="90"/>
      <c r="B70" s="134"/>
      <c r="C70" s="135"/>
      <c r="D70" s="136"/>
      <c r="E70" s="206" t="s">
        <v>314</v>
      </c>
      <c r="F70" s="112"/>
      <c r="G70" s="112"/>
      <c r="H70" s="112"/>
      <c r="I70" s="112"/>
      <c r="J70" s="112"/>
      <c r="K70" s="112"/>
      <c r="L70" s="112"/>
      <c r="M70" s="112"/>
      <c r="N70" s="112"/>
      <c r="O70" s="112"/>
      <c r="P70" s="112"/>
      <c r="Q70" s="112"/>
      <c r="R70" s="112"/>
      <c r="S70" s="112"/>
      <c r="T70" s="112"/>
      <c r="U70" s="112"/>
      <c r="V70" s="112"/>
      <c r="W70" s="112"/>
      <c r="X70" s="112"/>
      <c r="Y70" s="137"/>
      <c r="Z70" s="134"/>
    </row>
    <row r="71" spans="1:26" ht="12" hidden="1" customHeight="1">
      <c r="A71" s="90"/>
      <c r="B71" s="134"/>
      <c r="C71" s="135"/>
      <c r="D71" s="136"/>
      <c r="E71" s="291" t="s">
        <v>184</v>
      </c>
      <c r="F71" s="291"/>
      <c r="G71" s="291"/>
      <c r="H71" s="291"/>
      <c r="I71" s="291"/>
      <c r="J71" s="291"/>
      <c r="K71" s="291"/>
      <c r="L71" s="291"/>
      <c r="M71" s="291"/>
      <c r="N71" s="291"/>
      <c r="O71" s="291"/>
      <c r="P71" s="291"/>
      <c r="Q71" s="291"/>
      <c r="R71" s="291"/>
      <c r="S71" s="291"/>
      <c r="T71" s="291"/>
      <c r="U71" s="291"/>
      <c r="V71" s="291"/>
      <c r="W71" s="291"/>
      <c r="X71" s="291"/>
      <c r="Y71" s="137"/>
      <c r="Z71" s="134"/>
    </row>
    <row r="72" spans="1:26" ht="6" hidden="1" customHeight="1">
      <c r="A72" s="90"/>
      <c r="B72" s="134"/>
      <c r="C72" s="135"/>
      <c r="D72" s="136"/>
      <c r="E72" s="291"/>
      <c r="F72" s="291"/>
      <c r="G72" s="291"/>
      <c r="H72" s="291"/>
      <c r="I72" s="291"/>
      <c r="J72" s="291"/>
      <c r="K72" s="291"/>
      <c r="L72" s="291"/>
      <c r="M72" s="291"/>
      <c r="N72" s="291"/>
      <c r="O72" s="291"/>
      <c r="P72" s="291"/>
      <c r="Q72" s="291"/>
      <c r="R72" s="291"/>
      <c r="S72" s="291"/>
      <c r="T72" s="291"/>
      <c r="U72" s="291"/>
      <c r="V72" s="291"/>
      <c r="W72" s="291"/>
      <c r="X72" s="291"/>
      <c r="Y72" s="137"/>
      <c r="Z72" s="134"/>
    </row>
    <row r="73" spans="1:26" ht="12" hidden="1" customHeight="1">
      <c r="A73" s="90"/>
      <c r="B73" s="134"/>
      <c r="C73" s="135"/>
      <c r="D73" s="136"/>
      <c r="E73" s="295" t="s">
        <v>466</v>
      </c>
      <c r="F73" s="295"/>
      <c r="G73" s="295"/>
      <c r="H73" s="295"/>
      <c r="I73" s="295"/>
      <c r="J73" s="295"/>
      <c r="K73" s="295"/>
      <c r="L73" s="295"/>
      <c r="M73" s="295"/>
      <c r="N73" s="295"/>
      <c r="O73" s="295"/>
      <c r="P73" s="295"/>
      <c r="Q73" s="295"/>
      <c r="R73" s="295"/>
      <c r="S73" s="295"/>
      <c r="T73" s="295"/>
      <c r="U73" s="295"/>
      <c r="V73" s="295"/>
      <c r="W73" s="295"/>
      <c r="X73" s="295"/>
      <c r="Y73" s="137"/>
      <c r="Z73" s="134"/>
    </row>
    <row r="74" spans="1:26" ht="7.5" hidden="1" customHeight="1">
      <c r="A74" s="90"/>
      <c r="B74" s="134"/>
      <c r="C74" s="135"/>
      <c r="D74" s="136"/>
      <c r="E74" s="295"/>
      <c r="F74" s="295"/>
      <c r="G74" s="295"/>
      <c r="H74" s="295"/>
      <c r="I74" s="295"/>
      <c r="J74" s="295"/>
      <c r="K74" s="295"/>
      <c r="L74" s="295"/>
      <c r="M74" s="295"/>
      <c r="N74" s="295"/>
      <c r="O74" s="295"/>
      <c r="P74" s="295"/>
      <c r="Q74" s="295"/>
      <c r="R74" s="295"/>
      <c r="S74" s="295"/>
      <c r="T74" s="295"/>
      <c r="U74" s="295"/>
      <c r="V74" s="295"/>
      <c r="W74" s="295"/>
      <c r="X74" s="295"/>
      <c r="Y74" s="137"/>
      <c r="Z74" s="134"/>
    </row>
    <row r="75" spans="1:26" ht="12.75" hidden="1" customHeight="1">
      <c r="A75" s="90"/>
      <c r="B75" s="134"/>
      <c r="C75" s="135"/>
      <c r="D75" s="136"/>
      <c r="E75" s="295"/>
      <c r="F75" s="295"/>
      <c r="G75" s="295"/>
      <c r="H75" s="295"/>
      <c r="I75" s="295"/>
      <c r="J75" s="295"/>
      <c r="K75" s="295"/>
      <c r="L75" s="295"/>
      <c r="M75" s="295"/>
      <c r="N75" s="295"/>
      <c r="O75" s="295"/>
      <c r="P75" s="295"/>
      <c r="Q75" s="295"/>
      <c r="R75" s="295"/>
      <c r="S75" s="295"/>
      <c r="T75" s="295"/>
      <c r="U75" s="295"/>
      <c r="V75" s="295"/>
      <c r="W75" s="295"/>
      <c r="X75" s="295"/>
      <c r="Y75" s="137"/>
      <c r="Z75" s="134"/>
    </row>
    <row r="76" spans="1:26" ht="12" hidden="1" customHeight="1">
      <c r="A76" s="90"/>
      <c r="B76" s="134"/>
      <c r="C76" s="135"/>
      <c r="D76" s="136"/>
      <c r="E76" s="206" t="s">
        <v>316</v>
      </c>
      <c r="F76" s="112"/>
      <c r="G76" s="112"/>
      <c r="H76" s="112"/>
      <c r="I76" s="112"/>
      <c r="J76" s="112"/>
      <c r="K76" s="112"/>
      <c r="L76" s="112"/>
      <c r="M76" s="112"/>
      <c r="N76" s="112"/>
      <c r="O76" s="112"/>
      <c r="P76" s="112"/>
      <c r="Q76" s="112"/>
      <c r="R76" s="112"/>
      <c r="S76" s="112"/>
      <c r="T76" s="112"/>
      <c r="U76" s="112"/>
      <c r="V76" s="112"/>
      <c r="W76" s="112"/>
      <c r="X76" s="112"/>
      <c r="Y76" s="137"/>
      <c r="Z76" s="134"/>
    </row>
    <row r="77" spans="1:26" ht="12" hidden="1" customHeight="1">
      <c r="A77" s="90"/>
      <c r="B77" s="134"/>
      <c r="C77" s="135"/>
      <c r="D77" s="136"/>
      <c r="E77" s="296" t="s">
        <v>315</v>
      </c>
      <c r="F77" s="296"/>
      <c r="G77" s="296"/>
      <c r="H77" s="296"/>
      <c r="I77" s="296"/>
      <c r="J77" s="296"/>
      <c r="K77" s="296"/>
      <c r="L77" s="296"/>
      <c r="M77" s="296"/>
      <c r="N77" s="296"/>
      <c r="O77" s="296"/>
      <c r="P77" s="296"/>
      <c r="Q77" s="296"/>
      <c r="R77" s="296"/>
      <c r="S77" s="296"/>
      <c r="T77" s="296"/>
      <c r="U77" s="296"/>
      <c r="V77" s="296"/>
      <c r="W77" s="296"/>
      <c r="X77" s="296"/>
      <c r="Y77" s="137"/>
      <c r="Z77" s="134"/>
    </row>
    <row r="78" spans="1:26" ht="12" hidden="1" customHeight="1">
      <c r="A78" s="90"/>
      <c r="B78" s="134"/>
      <c r="C78" s="135"/>
      <c r="D78" s="136"/>
      <c r="E78" s="122"/>
      <c r="F78" s="112"/>
      <c r="G78" s="112"/>
      <c r="H78" s="112"/>
      <c r="I78" s="112"/>
      <c r="J78" s="112"/>
      <c r="K78" s="112"/>
      <c r="L78" s="112"/>
      <c r="M78" s="112"/>
      <c r="N78" s="112"/>
      <c r="O78" s="112"/>
      <c r="P78" s="112"/>
      <c r="Q78" s="112"/>
      <c r="R78" s="112"/>
      <c r="S78" s="112"/>
      <c r="T78" s="112"/>
      <c r="U78" s="112"/>
      <c r="V78" s="112"/>
      <c r="W78" s="112"/>
      <c r="X78" s="112"/>
      <c r="Y78" s="137"/>
      <c r="Z78" s="134"/>
    </row>
    <row r="79" spans="1:26" ht="12" hidden="1" customHeight="1">
      <c r="A79" s="90"/>
      <c r="B79" s="134"/>
      <c r="C79" s="135"/>
      <c r="D79" s="136"/>
      <c r="E79" s="206" t="s">
        <v>317</v>
      </c>
      <c r="F79" s="112"/>
      <c r="G79" s="112"/>
      <c r="H79" s="112"/>
      <c r="I79" s="112"/>
      <c r="J79" s="112"/>
      <c r="K79" s="112"/>
      <c r="L79" s="112"/>
      <c r="M79" s="112"/>
      <c r="N79" s="112"/>
      <c r="O79" s="112"/>
      <c r="P79" s="112"/>
      <c r="Q79" s="112"/>
      <c r="R79" s="112"/>
      <c r="S79" s="112"/>
      <c r="T79" s="112"/>
      <c r="U79" s="112"/>
      <c r="V79" s="112"/>
      <c r="W79" s="112"/>
      <c r="X79" s="112"/>
      <c r="Y79" s="137"/>
      <c r="Z79" s="134"/>
    </row>
    <row r="80" spans="1:26" ht="12" hidden="1" customHeight="1">
      <c r="A80" s="90"/>
      <c r="B80" s="134"/>
      <c r="C80" s="135"/>
      <c r="D80" s="136"/>
      <c r="E80" s="296" t="s">
        <v>318</v>
      </c>
      <c r="F80" s="296"/>
      <c r="G80" s="296"/>
      <c r="H80" s="296"/>
      <c r="I80" s="296"/>
      <c r="J80" s="296"/>
      <c r="K80" s="296"/>
      <c r="L80" s="296"/>
      <c r="M80" s="296"/>
      <c r="N80" s="296"/>
      <c r="O80" s="296"/>
      <c r="P80" s="296"/>
      <c r="Q80" s="296"/>
      <c r="R80" s="296"/>
      <c r="S80" s="296"/>
      <c r="T80" s="296"/>
      <c r="U80" s="296"/>
      <c r="V80" s="296"/>
      <c r="W80" s="296"/>
      <c r="X80" s="296"/>
      <c r="Y80" s="137"/>
      <c r="Z80" s="134"/>
    </row>
    <row r="81" spans="1:26" ht="12" hidden="1" customHeight="1">
      <c r="A81" s="90"/>
      <c r="B81" s="134"/>
      <c r="C81" s="135"/>
      <c r="D81" s="136"/>
      <c r="E81" s="122"/>
      <c r="F81" s="112"/>
      <c r="G81" s="112"/>
      <c r="H81" s="112"/>
      <c r="I81" s="112"/>
      <c r="J81" s="112"/>
      <c r="K81" s="112"/>
      <c r="L81" s="112"/>
      <c r="M81" s="112"/>
      <c r="N81" s="112"/>
      <c r="O81" s="112"/>
      <c r="P81" s="112"/>
      <c r="Q81" s="112"/>
      <c r="R81" s="112"/>
      <c r="S81" s="112"/>
      <c r="T81" s="112"/>
      <c r="U81" s="112"/>
      <c r="V81" s="112"/>
      <c r="W81" s="112"/>
      <c r="X81" s="112"/>
      <c r="Y81" s="137"/>
      <c r="Z81" s="134"/>
    </row>
    <row r="82" spans="1:26" ht="12" hidden="1" customHeight="1">
      <c r="A82" s="90"/>
      <c r="B82" s="134"/>
      <c r="C82" s="135"/>
      <c r="D82" s="136"/>
      <c r="E82" s="122"/>
      <c r="F82" s="112"/>
      <c r="G82" s="112"/>
      <c r="H82" s="112"/>
      <c r="I82" s="112"/>
      <c r="J82" s="112"/>
      <c r="K82" s="112"/>
      <c r="L82" s="112"/>
      <c r="M82" s="112"/>
      <c r="N82" s="112"/>
      <c r="O82" s="112"/>
      <c r="P82" s="112"/>
      <c r="Q82" s="112"/>
      <c r="R82" s="112"/>
      <c r="S82" s="112"/>
      <c r="T82" s="112"/>
      <c r="U82" s="112"/>
      <c r="V82" s="112"/>
      <c r="W82" s="112"/>
      <c r="X82" s="112"/>
      <c r="Y82" s="137"/>
      <c r="Z82" s="134"/>
    </row>
    <row r="83" spans="1:26" ht="12" hidden="1" customHeight="1">
      <c r="A83" s="90"/>
      <c r="B83" s="134"/>
      <c r="C83" s="135"/>
      <c r="D83" s="136"/>
      <c r="E83" s="122"/>
      <c r="F83" s="112"/>
      <c r="G83" s="112"/>
      <c r="H83" s="112"/>
      <c r="I83" s="112"/>
      <c r="J83" s="112"/>
      <c r="K83" s="112"/>
      <c r="L83" s="112"/>
      <c r="M83" s="112"/>
      <c r="N83" s="112"/>
      <c r="O83" s="112"/>
      <c r="P83" s="112"/>
      <c r="Q83" s="112"/>
      <c r="R83" s="112"/>
      <c r="S83" s="112"/>
      <c r="T83" s="112"/>
      <c r="U83" s="112"/>
      <c r="V83" s="112"/>
      <c r="W83" s="112"/>
      <c r="X83" s="112"/>
      <c r="Y83" s="137"/>
      <c r="Z83" s="134"/>
    </row>
    <row r="84" spans="1:26" ht="12" hidden="1" customHeight="1">
      <c r="A84" s="90"/>
      <c r="B84" s="134"/>
      <c r="C84" s="135"/>
      <c r="D84" s="136"/>
      <c r="E84" s="122"/>
      <c r="F84" s="112"/>
      <c r="G84" s="112"/>
      <c r="H84" s="112"/>
      <c r="I84" s="112"/>
      <c r="J84" s="112"/>
      <c r="K84" s="112"/>
      <c r="L84" s="112"/>
      <c r="M84" s="112"/>
      <c r="N84" s="112"/>
      <c r="O84" s="112"/>
      <c r="P84" s="112"/>
      <c r="Q84" s="112"/>
      <c r="R84" s="112"/>
      <c r="S84" s="112"/>
      <c r="T84" s="112"/>
      <c r="U84" s="112"/>
      <c r="V84" s="112"/>
      <c r="W84" s="112"/>
      <c r="X84" s="112"/>
      <c r="Y84" s="137"/>
      <c r="Z84" s="134"/>
    </row>
    <row r="85" spans="1:26" ht="12" hidden="1" customHeight="1">
      <c r="A85" s="90"/>
      <c r="B85" s="134"/>
      <c r="C85" s="135"/>
      <c r="D85" s="136"/>
      <c r="E85" s="122"/>
      <c r="F85" s="112"/>
      <c r="G85" s="112"/>
      <c r="H85" s="112"/>
      <c r="I85" s="112"/>
      <c r="J85" s="112"/>
      <c r="K85" s="112"/>
      <c r="L85" s="112"/>
      <c r="M85" s="112"/>
      <c r="N85" s="112"/>
      <c r="O85" s="112"/>
      <c r="P85" s="112"/>
      <c r="Q85" s="112"/>
      <c r="R85" s="112"/>
      <c r="S85" s="112"/>
      <c r="T85" s="112"/>
      <c r="U85" s="112"/>
      <c r="V85" s="112"/>
      <c r="W85" s="112"/>
      <c r="X85" s="112"/>
      <c r="Y85" s="137"/>
      <c r="Z85" s="134"/>
    </row>
    <row r="86" spans="1:26" ht="12" hidden="1" customHeight="1">
      <c r="A86" s="90"/>
      <c r="B86" s="134"/>
      <c r="C86" s="135"/>
      <c r="D86" s="136"/>
      <c r="E86" s="122"/>
      <c r="F86" s="112"/>
      <c r="G86" s="112"/>
      <c r="H86" s="112"/>
      <c r="I86" s="112"/>
      <c r="J86" s="112"/>
      <c r="K86" s="112"/>
      <c r="L86" s="112"/>
      <c r="M86" s="112"/>
      <c r="N86" s="112"/>
      <c r="O86" s="112"/>
      <c r="P86" s="112"/>
      <c r="Q86" s="112"/>
      <c r="R86" s="112"/>
      <c r="S86" s="112"/>
      <c r="T86" s="112"/>
      <c r="U86" s="112"/>
      <c r="V86" s="112"/>
      <c r="W86" s="112"/>
      <c r="X86" s="112"/>
      <c r="Y86" s="137"/>
      <c r="Z86" s="134"/>
    </row>
    <row r="87" spans="1:26" ht="12" hidden="1" customHeight="1">
      <c r="A87" s="90"/>
      <c r="B87" s="134"/>
      <c r="C87" s="135"/>
      <c r="D87" s="136"/>
      <c r="E87" s="122"/>
      <c r="F87" s="112"/>
      <c r="G87" s="112"/>
      <c r="H87" s="112"/>
      <c r="I87" s="112"/>
      <c r="J87" s="112"/>
      <c r="K87" s="112"/>
      <c r="L87" s="112"/>
      <c r="M87" s="112"/>
      <c r="N87" s="112"/>
      <c r="O87" s="112"/>
      <c r="P87" s="112"/>
      <c r="Q87" s="112"/>
      <c r="R87" s="112"/>
      <c r="S87" s="112"/>
      <c r="T87" s="112"/>
      <c r="U87" s="112"/>
      <c r="V87" s="112"/>
      <c r="W87" s="112"/>
      <c r="X87" s="112"/>
      <c r="Y87" s="137"/>
      <c r="Z87" s="134"/>
    </row>
    <row r="88" spans="1:26" ht="12" hidden="1" customHeight="1">
      <c r="A88" s="90"/>
      <c r="B88" s="134"/>
      <c r="C88" s="135"/>
      <c r="D88" s="136"/>
      <c r="E88" s="122"/>
      <c r="F88" s="112"/>
      <c r="G88" s="112"/>
      <c r="H88" s="112"/>
      <c r="I88" s="112"/>
      <c r="J88" s="112"/>
      <c r="K88" s="112"/>
      <c r="L88" s="112"/>
      <c r="M88" s="112"/>
      <c r="N88" s="112"/>
      <c r="O88" s="112"/>
      <c r="P88" s="112"/>
      <c r="Q88" s="112"/>
      <c r="R88" s="112"/>
      <c r="S88" s="112"/>
      <c r="T88" s="112"/>
      <c r="U88" s="112"/>
      <c r="V88" s="112"/>
      <c r="W88" s="112"/>
      <c r="X88" s="112"/>
      <c r="Y88" s="137"/>
      <c r="Z88" s="134"/>
    </row>
    <row r="89" spans="1:26" ht="12" hidden="1" customHeight="1">
      <c r="A89" s="90"/>
      <c r="B89" s="134"/>
      <c r="C89" s="135"/>
      <c r="D89" s="136"/>
      <c r="E89" s="123"/>
      <c r="F89" s="112"/>
      <c r="G89" s="112"/>
      <c r="H89" s="112"/>
      <c r="I89" s="112"/>
      <c r="J89" s="112"/>
      <c r="K89" s="112"/>
      <c r="L89" s="112"/>
      <c r="M89" s="112"/>
      <c r="N89" s="112"/>
      <c r="O89" s="112"/>
      <c r="P89" s="112"/>
      <c r="Q89" s="112"/>
      <c r="R89" s="112"/>
      <c r="S89" s="112"/>
      <c r="T89" s="112"/>
      <c r="U89" s="112"/>
      <c r="V89" s="112"/>
      <c r="W89" s="112"/>
      <c r="X89" s="112"/>
      <c r="Y89" s="137"/>
      <c r="Z89" s="134"/>
    </row>
    <row r="90" spans="1:26" ht="21.75" hidden="1" customHeight="1">
      <c r="A90" s="90"/>
      <c r="B90" s="134"/>
      <c r="C90" s="135"/>
      <c r="D90" s="136"/>
      <c r="E90" s="124"/>
      <c r="F90" s="112"/>
      <c r="G90" s="112"/>
      <c r="H90" s="112"/>
      <c r="I90" s="112"/>
      <c r="J90" s="112"/>
      <c r="K90" s="112"/>
      <c r="L90" s="112"/>
      <c r="M90" s="112"/>
      <c r="N90" s="112"/>
      <c r="O90" s="112"/>
      <c r="P90" s="112"/>
      <c r="Q90" s="112"/>
      <c r="R90" s="112"/>
      <c r="S90" s="112"/>
      <c r="T90" s="112"/>
      <c r="U90" s="112"/>
      <c r="V90" s="112"/>
      <c r="W90" s="112"/>
      <c r="X90" s="112"/>
      <c r="Y90" s="137"/>
      <c r="Z90" s="134"/>
    </row>
    <row r="91" spans="1:26" ht="15.75" hidden="1" customHeight="1">
      <c r="A91" s="90"/>
      <c r="B91" s="134"/>
      <c r="C91" s="135"/>
      <c r="D91" s="136"/>
      <c r="E91" s="125"/>
      <c r="F91" s="112"/>
      <c r="G91" s="112"/>
      <c r="H91" s="112"/>
      <c r="I91" s="112"/>
      <c r="J91" s="112"/>
      <c r="K91" s="112"/>
      <c r="L91" s="112"/>
      <c r="M91" s="112"/>
      <c r="N91" s="112"/>
      <c r="O91" s="112"/>
      <c r="P91" s="112"/>
      <c r="Q91" s="112"/>
      <c r="R91" s="112"/>
      <c r="S91" s="112"/>
      <c r="T91" s="112"/>
      <c r="U91" s="112"/>
      <c r="V91" s="112"/>
      <c r="W91" s="112"/>
      <c r="X91" s="112"/>
      <c r="Y91" s="137"/>
      <c r="Z91" s="134"/>
    </row>
    <row r="92" spans="1:26" ht="15" hidden="1">
      <c r="A92" s="90"/>
      <c r="B92" s="134"/>
      <c r="C92" s="135"/>
      <c r="D92" s="136"/>
      <c r="E92" s="293"/>
      <c r="F92" s="293"/>
      <c r="G92" s="293"/>
      <c r="H92" s="294"/>
      <c r="I92" s="294"/>
      <c r="J92" s="294"/>
      <c r="K92" s="294"/>
      <c r="L92" s="294"/>
      <c r="M92" s="294"/>
      <c r="N92" s="294"/>
      <c r="O92" s="294"/>
      <c r="P92" s="294"/>
      <c r="Q92" s="294"/>
      <c r="R92" s="294"/>
      <c r="S92" s="294"/>
      <c r="T92" s="294"/>
      <c r="U92" s="294"/>
      <c r="V92" s="294"/>
      <c r="W92" s="294"/>
      <c r="X92" s="294"/>
      <c r="Y92" s="137"/>
      <c r="Z92" s="134"/>
    </row>
    <row r="93" spans="1:26" ht="15" hidden="1" customHeight="1">
      <c r="A93" s="90"/>
      <c r="B93" s="134"/>
      <c r="C93" s="135"/>
      <c r="D93" s="136"/>
      <c r="E93" s="309" t="s">
        <v>295</v>
      </c>
      <c r="F93" s="309"/>
      <c r="G93" s="309"/>
      <c r="H93" s="309"/>
      <c r="I93" s="309"/>
      <c r="J93" s="309"/>
      <c r="K93" s="292" t="s">
        <v>300</v>
      </c>
      <c r="L93" s="292"/>
      <c r="M93" s="292"/>
      <c r="N93" s="292"/>
      <c r="O93" s="292"/>
      <c r="P93" s="292"/>
      <c r="Q93" s="292"/>
      <c r="R93" s="292"/>
      <c r="S93" s="292"/>
      <c r="T93" s="292"/>
      <c r="U93" s="292"/>
      <c r="V93" s="292"/>
      <c r="W93" s="292"/>
      <c r="X93" s="292"/>
      <c r="Y93" s="137"/>
      <c r="Z93" s="134"/>
    </row>
    <row r="94" spans="1:26" ht="15" hidden="1" customHeight="1">
      <c r="A94" s="90"/>
      <c r="B94" s="134"/>
      <c r="C94" s="135"/>
      <c r="D94" s="136"/>
      <c r="E94" s="313"/>
      <c r="F94" s="313"/>
      <c r="G94" s="313"/>
      <c r="H94" s="313"/>
      <c r="I94" s="313"/>
      <c r="J94" s="313"/>
      <c r="K94" s="314"/>
      <c r="L94" s="314"/>
      <c r="M94" s="314"/>
      <c r="N94" s="314"/>
      <c r="O94" s="314"/>
      <c r="P94" s="314"/>
      <c r="Q94" s="314"/>
      <c r="R94" s="314"/>
      <c r="S94" s="314"/>
      <c r="T94" s="314"/>
      <c r="U94" s="314"/>
      <c r="V94" s="314"/>
      <c r="W94" s="314"/>
      <c r="X94" s="314"/>
      <c r="Y94" s="137"/>
      <c r="Z94" s="134"/>
    </row>
    <row r="95" spans="1:26" ht="15" hidden="1" customHeight="1">
      <c r="A95" s="90"/>
      <c r="B95" s="134"/>
      <c r="C95" s="135"/>
      <c r="D95" s="136"/>
      <c r="E95" s="315" t="s">
        <v>301</v>
      </c>
      <c r="F95" s="315"/>
      <c r="G95" s="315"/>
      <c r="H95" s="315"/>
      <c r="I95" s="315"/>
      <c r="J95" s="315"/>
      <c r="K95" s="315"/>
      <c r="L95" s="315"/>
      <c r="M95" s="315"/>
      <c r="N95" s="315"/>
      <c r="O95" s="315"/>
      <c r="P95" s="315"/>
      <c r="Q95" s="315"/>
      <c r="R95" s="315"/>
      <c r="S95" s="315"/>
      <c r="T95" s="315"/>
      <c r="U95" s="315"/>
      <c r="V95" s="315"/>
      <c r="W95" s="315"/>
      <c r="X95" s="315"/>
      <c r="Y95" s="137"/>
      <c r="Z95" s="134"/>
    </row>
    <row r="96" spans="1:26" ht="15" hidden="1">
      <c r="A96" s="90"/>
      <c r="B96" s="134"/>
      <c r="C96" s="135"/>
      <c r="D96" s="136"/>
      <c r="E96" s="309" t="s">
        <v>302</v>
      </c>
      <c r="F96" s="309"/>
      <c r="G96" s="309"/>
      <c r="H96" s="309"/>
      <c r="I96" s="309"/>
      <c r="J96" s="309"/>
      <c r="K96" s="316" t="s">
        <v>444</v>
      </c>
      <c r="L96" s="316"/>
      <c r="M96" s="316"/>
      <c r="N96" s="316"/>
      <c r="O96" s="316"/>
      <c r="P96" s="316"/>
      <c r="Q96" s="316"/>
      <c r="R96" s="316"/>
      <c r="S96" s="316"/>
      <c r="T96" s="316"/>
      <c r="U96" s="316"/>
      <c r="V96" s="316"/>
      <c r="W96" s="316"/>
      <c r="X96" s="316"/>
      <c r="Y96" s="137"/>
      <c r="Z96" s="134"/>
    </row>
    <row r="97" spans="1:27" ht="15" hidden="1">
      <c r="A97" s="90"/>
      <c r="B97" s="134"/>
      <c r="C97" s="135"/>
      <c r="D97" s="136"/>
      <c r="E97" s="309" t="s">
        <v>303</v>
      </c>
      <c r="F97" s="309"/>
      <c r="G97" s="309"/>
      <c r="H97" s="309"/>
      <c r="I97" s="309"/>
      <c r="J97" s="309"/>
      <c r="K97" s="292" t="s">
        <v>445</v>
      </c>
      <c r="L97" s="292"/>
      <c r="M97" s="292"/>
      <c r="N97" s="292"/>
      <c r="O97" s="292"/>
      <c r="P97" s="292"/>
      <c r="Q97" s="292"/>
      <c r="R97" s="292"/>
      <c r="S97" s="292"/>
      <c r="T97" s="292"/>
      <c r="U97" s="292"/>
      <c r="V97" s="292"/>
      <c r="W97" s="292"/>
      <c r="X97" s="292"/>
      <c r="Y97" s="137"/>
      <c r="Z97" s="134"/>
    </row>
    <row r="98" spans="1:27" ht="15" hidden="1">
      <c r="A98" s="90"/>
      <c r="B98" s="134"/>
      <c r="C98" s="135"/>
      <c r="D98" s="136"/>
      <c r="E98" s="91"/>
      <c r="F98" s="91"/>
      <c r="G98" s="91"/>
      <c r="H98" s="91"/>
      <c r="I98" s="91"/>
      <c r="J98" s="91"/>
      <c r="K98" s="91"/>
      <c r="L98" s="91"/>
      <c r="M98" s="91"/>
      <c r="N98" s="91"/>
      <c r="O98" s="91"/>
      <c r="P98" s="91"/>
      <c r="Q98" s="91"/>
      <c r="R98" s="91"/>
      <c r="S98" s="91"/>
      <c r="T98" s="91"/>
      <c r="U98" s="91"/>
      <c r="V98" s="91"/>
      <c r="W98" s="91"/>
      <c r="X98" s="91"/>
      <c r="Y98" s="137"/>
      <c r="Z98" s="134"/>
    </row>
    <row r="99" spans="1:27" ht="15" hidden="1" customHeight="1">
      <c r="A99" s="90"/>
      <c r="B99" s="134"/>
      <c r="C99" s="135"/>
      <c r="D99" s="136"/>
      <c r="E99" s="309"/>
      <c r="F99" s="309"/>
      <c r="G99" s="309"/>
      <c r="H99" s="309"/>
      <c r="I99" s="309"/>
      <c r="J99" s="309"/>
      <c r="K99" s="316"/>
      <c r="L99" s="316"/>
      <c r="M99" s="316"/>
      <c r="N99" s="316"/>
      <c r="O99" s="316"/>
      <c r="P99" s="316"/>
      <c r="Q99" s="316"/>
      <c r="R99" s="316"/>
      <c r="S99" s="316"/>
      <c r="T99" s="316"/>
      <c r="U99" s="316"/>
      <c r="V99" s="316"/>
      <c r="W99" s="316"/>
      <c r="X99" s="316"/>
      <c r="Y99" s="137"/>
      <c r="Z99" s="134"/>
    </row>
    <row r="100" spans="1:27" ht="15" hidden="1" customHeight="1">
      <c r="A100" s="90"/>
      <c r="B100" s="134"/>
      <c r="C100" s="135"/>
      <c r="D100" s="136"/>
      <c r="E100" s="309"/>
      <c r="F100" s="309"/>
      <c r="G100" s="309"/>
      <c r="H100" s="309"/>
      <c r="I100" s="309"/>
      <c r="J100" s="309"/>
      <c r="K100" s="317"/>
      <c r="L100" s="317"/>
      <c r="M100" s="317"/>
      <c r="N100" s="317"/>
      <c r="O100" s="317"/>
      <c r="P100" s="317"/>
      <c r="Q100" s="317"/>
      <c r="R100" s="317"/>
      <c r="S100" s="317"/>
      <c r="T100" s="317"/>
      <c r="U100" s="317"/>
      <c r="V100" s="317"/>
      <c r="W100" s="317"/>
      <c r="X100" s="317"/>
      <c r="Y100" s="137"/>
      <c r="Z100" s="134"/>
    </row>
    <row r="101" spans="1:27" ht="15" hidden="1">
      <c r="A101" s="90"/>
      <c r="B101" s="134"/>
      <c r="C101" s="135"/>
      <c r="D101" s="136"/>
      <c r="E101" s="91"/>
      <c r="F101" s="91"/>
      <c r="G101" s="91"/>
      <c r="H101" s="91"/>
      <c r="I101" s="91"/>
      <c r="J101" s="91"/>
      <c r="K101" s="91"/>
      <c r="L101" s="91"/>
      <c r="M101" s="91"/>
      <c r="N101" s="91"/>
      <c r="O101" s="91"/>
      <c r="P101" s="91"/>
      <c r="Q101" s="91"/>
      <c r="R101" s="91"/>
      <c r="S101" s="91"/>
      <c r="T101" s="91"/>
      <c r="U101" s="91"/>
      <c r="V101" s="91"/>
      <c r="W101" s="91"/>
      <c r="X101" s="91"/>
      <c r="Y101" s="137"/>
      <c r="Z101" s="134"/>
    </row>
    <row r="102" spans="1:27" ht="15" hidden="1">
      <c r="A102" s="90"/>
      <c r="B102" s="134"/>
      <c r="C102" s="135"/>
      <c r="D102" s="136"/>
      <c r="E102" s="91"/>
      <c r="F102" s="91"/>
      <c r="G102" s="91"/>
      <c r="H102" s="91"/>
      <c r="I102" s="91"/>
      <c r="J102" s="91"/>
      <c r="K102" s="91"/>
      <c r="L102" s="91"/>
      <c r="M102" s="91"/>
      <c r="N102" s="91"/>
      <c r="O102" s="91"/>
      <c r="P102" s="91"/>
      <c r="Q102" s="91"/>
      <c r="R102" s="91"/>
      <c r="S102" s="91"/>
      <c r="T102" s="91"/>
      <c r="U102" s="91"/>
      <c r="V102" s="91"/>
      <c r="W102" s="91"/>
      <c r="X102" s="91"/>
      <c r="Y102" s="137"/>
      <c r="Z102" s="134"/>
    </row>
    <row r="103" spans="1:27" ht="15" hidden="1">
      <c r="A103" s="90"/>
      <c r="B103" s="134"/>
      <c r="C103" s="135"/>
      <c r="D103" s="136"/>
      <c r="E103" s="91"/>
      <c r="F103" s="91"/>
      <c r="G103" s="91"/>
      <c r="H103" s="91"/>
      <c r="I103" s="91"/>
      <c r="J103" s="91"/>
      <c r="K103" s="91"/>
      <c r="L103" s="91"/>
      <c r="M103" s="91"/>
      <c r="N103" s="91"/>
      <c r="O103" s="91"/>
      <c r="P103" s="91"/>
      <c r="Q103" s="91"/>
      <c r="R103" s="91"/>
      <c r="S103" s="91"/>
      <c r="T103" s="91"/>
      <c r="U103" s="91"/>
      <c r="V103" s="91"/>
      <c r="W103" s="91"/>
      <c r="X103" s="91"/>
      <c r="Y103" s="137"/>
      <c r="Z103" s="134"/>
    </row>
    <row r="104" spans="1:27" ht="15" hidden="1">
      <c r="A104" s="90"/>
      <c r="B104" s="134"/>
      <c r="C104" s="135"/>
      <c r="D104" s="136"/>
      <c r="E104" s="91"/>
      <c r="F104" s="91"/>
      <c r="G104" s="91"/>
      <c r="H104" s="91"/>
      <c r="I104" s="91"/>
      <c r="J104" s="91"/>
      <c r="K104" s="91"/>
      <c r="L104" s="91"/>
      <c r="M104" s="91"/>
      <c r="N104" s="91"/>
      <c r="O104" s="91"/>
      <c r="P104" s="91"/>
      <c r="Q104" s="91"/>
      <c r="R104" s="91"/>
      <c r="S104" s="91"/>
      <c r="T104" s="91"/>
      <c r="U104" s="91"/>
      <c r="V104" s="91"/>
      <c r="W104" s="91"/>
      <c r="X104" s="91"/>
      <c r="Y104" s="137"/>
      <c r="Z104" s="134"/>
    </row>
    <row r="105" spans="1:27" ht="15" hidden="1">
      <c r="A105" s="90"/>
      <c r="B105" s="134"/>
      <c r="C105" s="135"/>
      <c r="D105" s="136"/>
      <c r="E105" s="91"/>
      <c r="F105" s="91"/>
      <c r="G105" s="91"/>
      <c r="H105" s="91"/>
      <c r="I105" s="91"/>
      <c r="J105" s="91"/>
      <c r="K105" s="91"/>
      <c r="L105" s="91"/>
      <c r="M105" s="91"/>
      <c r="N105" s="91"/>
      <c r="O105" s="91"/>
      <c r="P105" s="91"/>
      <c r="Q105" s="91"/>
      <c r="R105" s="91"/>
      <c r="S105" s="91"/>
      <c r="T105" s="91"/>
      <c r="U105" s="91"/>
      <c r="V105" s="91"/>
      <c r="W105" s="91"/>
      <c r="X105" s="91"/>
      <c r="Y105" s="137"/>
      <c r="Z105" s="134"/>
    </row>
    <row r="106" spans="1:27" ht="15" hidden="1">
      <c r="A106" s="90"/>
      <c r="B106" s="134"/>
      <c r="C106" s="135"/>
      <c r="D106" s="136"/>
      <c r="E106" s="91"/>
      <c r="F106" s="91"/>
      <c r="G106" s="91"/>
      <c r="H106" s="91"/>
      <c r="I106" s="91"/>
      <c r="J106" s="91"/>
      <c r="K106" s="91"/>
      <c r="L106" s="91"/>
      <c r="M106" s="91"/>
      <c r="N106" s="91"/>
      <c r="O106" s="91"/>
      <c r="P106" s="91"/>
      <c r="Q106" s="91"/>
      <c r="R106" s="91"/>
      <c r="S106" s="91"/>
      <c r="T106" s="91"/>
      <c r="U106" s="91"/>
      <c r="V106" s="91"/>
      <c r="W106" s="91"/>
      <c r="X106" s="91"/>
      <c r="Y106" s="137"/>
      <c r="Z106" s="134"/>
    </row>
    <row r="107" spans="1:27" ht="27" hidden="1" customHeight="1">
      <c r="A107" s="90"/>
      <c r="B107" s="134"/>
      <c r="C107" s="135"/>
      <c r="D107" s="139"/>
      <c r="E107" s="92"/>
      <c r="F107" s="92"/>
      <c r="G107" s="92"/>
      <c r="H107" s="92"/>
      <c r="I107" s="92"/>
      <c r="J107" s="92"/>
      <c r="K107" s="92"/>
      <c r="L107" s="92"/>
      <c r="M107" s="92"/>
      <c r="N107" s="92"/>
      <c r="O107" s="92"/>
      <c r="P107" s="92"/>
      <c r="Q107" s="92"/>
      <c r="R107" s="92"/>
      <c r="S107" s="92"/>
      <c r="T107" s="92"/>
      <c r="U107" s="92"/>
      <c r="V107" s="92"/>
      <c r="W107" s="92"/>
      <c r="X107" s="92"/>
      <c r="Y107" s="137"/>
      <c r="Z107" s="134"/>
    </row>
    <row r="108" spans="1:27" ht="15.75" hidden="1" customHeight="1">
      <c r="A108" s="90"/>
      <c r="B108" s="134"/>
      <c r="C108" s="135"/>
      <c r="D108" s="139"/>
      <c r="E108" s="92"/>
      <c r="F108" s="92"/>
      <c r="G108" s="92"/>
      <c r="H108" s="92"/>
      <c r="I108" s="92"/>
      <c r="J108" s="92"/>
      <c r="K108" s="92"/>
      <c r="L108" s="92"/>
      <c r="M108" s="92"/>
      <c r="N108" s="92"/>
      <c r="O108" s="92"/>
      <c r="P108" s="92"/>
      <c r="Q108" s="92"/>
      <c r="R108" s="92"/>
      <c r="S108" s="92"/>
      <c r="T108" s="92"/>
      <c r="U108" s="92"/>
      <c r="V108" s="92"/>
      <c r="W108" s="92"/>
      <c r="X108" s="92"/>
      <c r="Y108" s="137"/>
      <c r="Z108" s="134"/>
    </row>
    <row r="109" spans="1:27" ht="25.5" customHeight="1">
      <c r="A109" s="90"/>
      <c r="B109" s="134"/>
      <c r="C109" s="135"/>
      <c r="D109" s="136"/>
      <c r="E109" s="312" t="s">
        <v>1</v>
      </c>
      <c r="F109" s="312"/>
      <c r="G109" s="312"/>
      <c r="H109" s="312"/>
      <c r="I109" s="312"/>
      <c r="J109" s="312"/>
      <c r="K109" s="312"/>
      <c r="L109" s="312"/>
      <c r="M109" s="312"/>
      <c r="N109" s="312"/>
      <c r="O109" s="312"/>
      <c r="P109" s="312"/>
      <c r="Q109" s="312"/>
      <c r="R109" s="312"/>
      <c r="S109" s="312"/>
      <c r="T109" s="312"/>
      <c r="U109" s="312"/>
      <c r="V109" s="312"/>
      <c r="W109" s="312"/>
      <c r="X109" s="312"/>
      <c r="Y109" s="137"/>
      <c r="Z109" s="134"/>
    </row>
    <row r="110" spans="1:27" ht="15" customHeight="1">
      <c r="A110" s="90"/>
      <c r="B110" s="134"/>
      <c r="C110" s="135"/>
      <c r="D110" s="136"/>
      <c r="E110" s="91"/>
      <c r="F110" s="91"/>
      <c r="G110" s="91"/>
      <c r="H110" s="96"/>
      <c r="I110" s="96"/>
      <c r="J110" s="96"/>
      <c r="K110" s="96"/>
      <c r="L110" s="96"/>
      <c r="M110" s="96"/>
      <c r="N110" s="96"/>
      <c r="O110" s="97"/>
      <c r="P110" s="97"/>
      <c r="Q110" s="97"/>
      <c r="R110" s="97"/>
      <c r="S110" s="97"/>
      <c r="T110" s="97"/>
      <c r="U110" s="91"/>
      <c r="V110" s="91"/>
      <c r="W110" s="91"/>
      <c r="X110" s="91"/>
      <c r="Y110" s="137"/>
      <c r="Z110" s="134"/>
    </row>
    <row r="111" spans="1:27" ht="15" customHeight="1">
      <c r="A111" s="90"/>
      <c r="B111" s="134"/>
      <c r="C111" s="135"/>
      <c r="D111" s="136"/>
      <c r="E111" s="98"/>
      <c r="F111" s="311" t="s">
        <v>2</v>
      </c>
      <c r="G111" s="311"/>
      <c r="H111" s="311"/>
      <c r="I111" s="311"/>
      <c r="J111" s="311"/>
      <c r="K111" s="311"/>
      <c r="L111" s="311"/>
      <c r="M111" s="311"/>
      <c r="N111" s="311"/>
      <c r="O111" s="311"/>
      <c r="P111" s="311"/>
      <c r="Q111" s="311"/>
      <c r="R111" s="311"/>
      <c r="S111" s="311"/>
      <c r="T111" s="97"/>
      <c r="U111" s="91"/>
      <c r="V111" s="91"/>
      <c r="W111" s="91"/>
      <c r="X111" s="91"/>
      <c r="Y111" s="137"/>
      <c r="Z111" s="134"/>
      <c r="AA111" s="84" t="s">
        <v>3</v>
      </c>
    </row>
    <row r="112" spans="1:27" ht="15" customHeight="1">
      <c r="A112" s="90"/>
      <c r="B112" s="134"/>
      <c r="C112" s="135"/>
      <c r="D112" s="136"/>
      <c r="E112" s="91"/>
      <c r="F112" s="91"/>
      <c r="G112" s="91"/>
      <c r="H112" s="96"/>
      <c r="I112" s="96"/>
      <c r="J112" s="96"/>
      <c r="K112" s="96"/>
      <c r="L112" s="96"/>
      <c r="M112" s="96"/>
      <c r="N112" s="96"/>
      <c r="O112" s="97"/>
      <c r="P112" s="97"/>
      <c r="Q112" s="97"/>
      <c r="R112" s="97"/>
      <c r="S112" s="97"/>
      <c r="T112" s="97"/>
      <c r="U112" s="91"/>
      <c r="V112" s="91"/>
      <c r="W112" s="91"/>
      <c r="X112" s="91"/>
      <c r="Y112" s="137"/>
      <c r="Z112" s="134"/>
    </row>
    <row r="113" spans="1:26" ht="15">
      <c r="A113" s="90"/>
      <c r="B113" s="134"/>
      <c r="C113" s="135"/>
      <c r="D113" s="136"/>
      <c r="E113" s="91"/>
      <c r="F113" s="311" t="s">
        <v>4</v>
      </c>
      <c r="G113" s="311"/>
      <c r="H113" s="311"/>
      <c r="I113" s="311"/>
      <c r="J113" s="311"/>
      <c r="K113" s="311"/>
      <c r="L113" s="311"/>
      <c r="M113" s="311"/>
      <c r="N113" s="311"/>
      <c r="O113" s="311"/>
      <c r="P113" s="311"/>
      <c r="Q113" s="311"/>
      <c r="R113" s="311"/>
      <c r="S113" s="311"/>
      <c r="T113" s="311"/>
      <c r="U113" s="311"/>
      <c r="V113" s="311"/>
      <c r="W113" s="311"/>
      <c r="X113" s="311"/>
      <c r="Y113" s="137"/>
      <c r="Z113" s="134"/>
    </row>
    <row r="114" spans="1:26" ht="15">
      <c r="A114" s="90"/>
      <c r="B114" s="134"/>
      <c r="C114" s="135"/>
      <c r="D114" s="136"/>
      <c r="E114" s="91"/>
      <c r="F114" s="91"/>
      <c r="G114" s="91"/>
      <c r="H114" s="91"/>
      <c r="I114" s="91"/>
      <c r="J114" s="91"/>
      <c r="K114" s="91"/>
      <c r="L114" s="91"/>
      <c r="M114" s="91"/>
      <c r="N114" s="91"/>
      <c r="O114" s="91"/>
      <c r="P114" s="91"/>
      <c r="Q114" s="91"/>
      <c r="R114" s="91"/>
      <c r="S114" s="91"/>
      <c r="T114" s="91"/>
      <c r="U114" s="91"/>
      <c r="V114" s="91"/>
      <c r="W114" s="91"/>
      <c r="X114" s="91"/>
      <c r="Y114" s="137"/>
      <c r="Z114" s="134"/>
    </row>
    <row r="115" spans="1:26" ht="15">
      <c r="A115" s="90"/>
      <c r="B115" s="134"/>
      <c r="C115" s="135"/>
      <c r="D115" s="136"/>
      <c r="E115" s="91"/>
      <c r="F115" s="91"/>
      <c r="G115" s="91"/>
      <c r="H115" s="91"/>
      <c r="I115" s="91"/>
      <c r="J115" s="91"/>
      <c r="K115" s="91"/>
      <c r="L115" s="91"/>
      <c r="M115" s="91"/>
      <c r="N115" s="91"/>
      <c r="O115" s="91"/>
      <c r="P115" s="91"/>
      <c r="Q115" s="91"/>
      <c r="R115" s="91"/>
      <c r="S115" s="91"/>
      <c r="T115" s="91"/>
      <c r="U115" s="91"/>
      <c r="V115" s="91"/>
      <c r="W115" s="91"/>
      <c r="X115" s="91"/>
      <c r="Y115" s="137"/>
      <c r="Z115" s="134"/>
    </row>
    <row r="116" spans="1:26" ht="15">
      <c r="A116" s="90"/>
      <c r="B116" s="134"/>
      <c r="C116" s="135"/>
      <c r="D116" s="136"/>
      <c r="E116" s="91"/>
      <c r="F116" s="91"/>
      <c r="G116" s="91"/>
      <c r="H116" s="91"/>
      <c r="I116" s="91"/>
      <c r="J116" s="91"/>
      <c r="K116" s="91"/>
      <c r="L116" s="91"/>
      <c r="M116" s="91"/>
      <c r="N116" s="91"/>
      <c r="O116" s="91"/>
      <c r="P116" s="91"/>
      <c r="Q116" s="91"/>
      <c r="R116" s="91"/>
      <c r="S116" s="91"/>
      <c r="T116" s="91"/>
      <c r="U116" s="91"/>
      <c r="V116" s="91"/>
      <c r="W116" s="91"/>
      <c r="X116" s="91"/>
      <c r="Y116" s="137"/>
      <c r="Z116" s="134"/>
    </row>
    <row r="117" spans="1:26" ht="15">
      <c r="A117" s="90"/>
      <c r="B117" s="134"/>
      <c r="C117" s="135"/>
      <c r="D117" s="136"/>
      <c r="E117" s="91"/>
      <c r="F117" s="91"/>
      <c r="G117" s="91"/>
      <c r="H117" s="91"/>
      <c r="I117" s="91"/>
      <c r="J117" s="91"/>
      <c r="K117" s="91"/>
      <c r="L117" s="91"/>
      <c r="M117" s="91"/>
      <c r="N117" s="91"/>
      <c r="O117" s="91"/>
      <c r="P117" s="91"/>
      <c r="Q117" s="91"/>
      <c r="R117" s="91"/>
      <c r="S117" s="91"/>
      <c r="T117" s="91"/>
      <c r="U117" s="91"/>
      <c r="V117" s="91"/>
      <c r="W117" s="91"/>
      <c r="X117" s="91"/>
      <c r="Y117" s="137"/>
      <c r="Z117" s="134"/>
    </row>
    <row r="118" spans="1:26" ht="15">
      <c r="A118" s="90"/>
      <c r="B118" s="134"/>
      <c r="C118" s="135"/>
      <c r="D118" s="136"/>
      <c r="E118" s="91"/>
      <c r="F118" s="91"/>
      <c r="G118" s="91"/>
      <c r="H118" s="91"/>
      <c r="I118" s="91"/>
      <c r="J118" s="91"/>
      <c r="K118" s="91"/>
      <c r="L118" s="91"/>
      <c r="M118" s="91"/>
      <c r="N118" s="91"/>
      <c r="O118" s="91"/>
      <c r="P118" s="91"/>
      <c r="Q118" s="91"/>
      <c r="R118" s="91"/>
      <c r="S118" s="91"/>
      <c r="T118" s="91"/>
      <c r="U118" s="91"/>
      <c r="V118" s="91"/>
      <c r="W118" s="91"/>
      <c r="X118" s="91"/>
      <c r="Y118" s="137"/>
      <c r="Z118" s="134"/>
    </row>
    <row r="119" spans="1:26" ht="15">
      <c r="A119" s="90"/>
      <c r="B119" s="134"/>
      <c r="C119" s="135"/>
      <c r="D119" s="136"/>
      <c r="E119" s="91"/>
      <c r="F119" s="91"/>
      <c r="G119" s="91"/>
      <c r="H119" s="91"/>
      <c r="I119" s="91"/>
      <c r="J119" s="91"/>
      <c r="K119" s="91"/>
      <c r="L119" s="91"/>
      <c r="M119" s="91"/>
      <c r="N119" s="91"/>
      <c r="O119" s="91"/>
      <c r="P119" s="91"/>
      <c r="Q119" s="91"/>
      <c r="R119" s="91"/>
      <c r="S119" s="91"/>
      <c r="T119" s="91"/>
      <c r="U119" s="91"/>
      <c r="V119" s="91"/>
      <c r="W119" s="91"/>
      <c r="X119" s="91"/>
      <c r="Y119" s="137"/>
      <c r="Z119" s="134"/>
    </row>
    <row r="120" spans="1:26" ht="15">
      <c r="A120" s="90"/>
      <c r="B120" s="134"/>
      <c r="C120" s="135"/>
      <c r="D120" s="136"/>
      <c r="E120" s="91"/>
      <c r="F120" s="91"/>
      <c r="G120" s="91"/>
      <c r="H120" s="91"/>
      <c r="I120" s="91"/>
      <c r="J120" s="91"/>
      <c r="K120" s="91"/>
      <c r="L120" s="91"/>
      <c r="M120" s="91"/>
      <c r="N120" s="91"/>
      <c r="O120" s="91"/>
      <c r="P120" s="91"/>
      <c r="Q120" s="91"/>
      <c r="R120" s="91"/>
      <c r="S120" s="91"/>
      <c r="T120" s="91"/>
      <c r="U120" s="91"/>
      <c r="V120" s="91"/>
      <c r="W120" s="91"/>
      <c r="X120" s="91"/>
      <c r="Y120" s="137"/>
      <c r="Z120" s="134"/>
    </row>
    <row r="121" spans="1:26" ht="15">
      <c r="A121" s="90"/>
      <c r="B121" s="134"/>
      <c r="C121" s="135"/>
      <c r="D121" s="136"/>
      <c r="E121" s="91"/>
      <c r="F121" s="91"/>
      <c r="G121" s="91"/>
      <c r="H121" s="91"/>
      <c r="I121" s="91"/>
      <c r="J121" s="91"/>
      <c r="K121" s="91"/>
      <c r="L121" s="91"/>
      <c r="M121" s="91"/>
      <c r="N121" s="91"/>
      <c r="O121" s="91"/>
      <c r="P121" s="91"/>
      <c r="Q121" s="91"/>
      <c r="R121" s="91"/>
      <c r="S121" s="91"/>
      <c r="T121" s="91"/>
      <c r="U121" s="91"/>
      <c r="V121" s="91"/>
      <c r="W121" s="91"/>
      <c r="X121" s="91"/>
      <c r="Y121" s="137"/>
      <c r="Z121" s="134"/>
    </row>
    <row r="122" spans="1:26" ht="30" customHeight="1">
      <c r="A122" s="90"/>
      <c r="B122" s="134"/>
      <c r="C122" s="135"/>
      <c r="D122" s="136"/>
      <c r="E122" s="91"/>
      <c r="F122" s="91"/>
      <c r="G122" s="91"/>
      <c r="H122" s="91"/>
      <c r="I122" s="91"/>
      <c r="J122" s="91"/>
      <c r="K122" s="91"/>
      <c r="L122" s="91"/>
      <c r="M122" s="91"/>
      <c r="N122" s="91"/>
      <c r="O122" s="91"/>
      <c r="P122" s="91"/>
      <c r="Q122" s="91"/>
      <c r="R122" s="91"/>
      <c r="S122" s="91"/>
      <c r="T122" s="91"/>
      <c r="U122" s="91"/>
      <c r="V122" s="91"/>
      <c r="W122" s="91"/>
      <c r="X122" s="91"/>
      <c r="Y122" s="137"/>
      <c r="Z122" s="134"/>
    </row>
    <row r="123" spans="1:26" ht="32.25" customHeight="1">
      <c r="A123" s="90"/>
      <c r="B123" s="134"/>
      <c r="C123" s="135"/>
      <c r="D123" s="136"/>
      <c r="E123" s="91"/>
      <c r="F123" s="91"/>
      <c r="G123" s="91"/>
      <c r="H123" s="91"/>
      <c r="I123" s="91"/>
      <c r="J123" s="91"/>
      <c r="K123" s="91"/>
      <c r="L123" s="91"/>
      <c r="M123" s="91"/>
      <c r="N123" s="91"/>
      <c r="O123" s="91"/>
      <c r="P123" s="91"/>
      <c r="Q123" s="91"/>
      <c r="R123" s="91"/>
      <c r="S123" s="91"/>
      <c r="T123" s="91"/>
      <c r="U123" s="91"/>
      <c r="V123" s="91"/>
      <c r="W123" s="91"/>
      <c r="X123" s="91"/>
      <c r="Y123" s="137"/>
      <c r="Z123" s="134"/>
    </row>
    <row r="124" spans="1:26" ht="15" customHeight="1">
      <c r="A124" s="90"/>
      <c r="B124" s="145"/>
      <c r="C124" s="146"/>
      <c r="D124" s="147"/>
      <c r="E124" s="140"/>
      <c r="F124" s="140"/>
      <c r="G124" s="140"/>
      <c r="H124" s="140"/>
      <c r="I124" s="140"/>
      <c r="J124" s="140"/>
      <c r="K124" s="140"/>
      <c r="L124" s="140"/>
      <c r="M124" s="140"/>
      <c r="N124" s="140"/>
      <c r="O124" s="140"/>
      <c r="P124" s="140"/>
      <c r="Q124" s="140"/>
      <c r="R124" s="140"/>
      <c r="S124" s="140"/>
      <c r="T124" s="140"/>
      <c r="U124" s="140"/>
      <c r="V124" s="140"/>
      <c r="W124" s="140"/>
      <c r="X124" s="140"/>
      <c r="Y124" s="148"/>
      <c r="Z124" s="134"/>
    </row>
  </sheetData>
  <sheetProtection algorithmName="SHA-512" hashValue="xwEY6NaAS+T8PklVHMj+Ehs0auYNWv8xA2oE2E2zzKzWZVN4kkgymBKnPGwM3fNBMUBrjn/YkfovqgeerqqnUw==" saltValue="wHqw54HSI7I6DBPxgV4QUQ==" spinCount="100000" sheet="1" objects="1" scenarios="1" formatColumns="0" formatRows="0" autoFilter="0"/>
  <dataConsolidate leftLabels="1"/>
  <mergeCells count="42">
    <mergeCell ref="F111:S111"/>
    <mergeCell ref="F113:X113"/>
    <mergeCell ref="E109:X109"/>
    <mergeCell ref="E93:J93"/>
    <mergeCell ref="K93:X93"/>
    <mergeCell ref="E94:J94"/>
    <mergeCell ref="K94:X94"/>
    <mergeCell ref="E95:X95"/>
    <mergeCell ref="E96:J96"/>
    <mergeCell ref="K96:X96"/>
    <mergeCell ref="E99:J99"/>
    <mergeCell ref="E100:J100"/>
    <mergeCell ref="K99:X99"/>
    <mergeCell ref="K100:X100"/>
    <mergeCell ref="E97:J97"/>
    <mergeCell ref="K97:X97"/>
    <mergeCell ref="F22:M22"/>
    <mergeCell ref="P22:X22"/>
    <mergeCell ref="E46:X57"/>
    <mergeCell ref="H61:X61"/>
    <mergeCell ref="E58:G58"/>
    <mergeCell ref="H58:X58"/>
    <mergeCell ref="E59:J59"/>
    <mergeCell ref="K59:X59"/>
    <mergeCell ref="E60:J60"/>
    <mergeCell ref="E35:X39"/>
    <mergeCell ref="E41:X45"/>
    <mergeCell ref="E40:X40"/>
    <mergeCell ref="B2:G2"/>
    <mergeCell ref="B3:C3"/>
    <mergeCell ref="B5:Y5"/>
    <mergeCell ref="E7:X19"/>
    <mergeCell ref="F21:M21"/>
    <mergeCell ref="P21:X21"/>
    <mergeCell ref="E71:X71"/>
    <mergeCell ref="K60:X60"/>
    <mergeCell ref="E92:G92"/>
    <mergeCell ref="H92:X92"/>
    <mergeCell ref="E72:X72"/>
    <mergeCell ref="E73:X75"/>
    <mergeCell ref="E77:X77"/>
    <mergeCell ref="E80:X80"/>
  </mergeCells>
  <phoneticPr fontId="3" type="noConversion"/>
  <hyperlinks>
    <hyperlink ref="K59:X59" location="Инструкция!A1" tooltip="Обратиться за помощью" display="Обратиться за помощью"/>
    <hyperlink ref="K60:X60" location="Инструкция!A1" tooltip="Перейти" display="Перейти"/>
    <hyperlink ref="L93:X93" location="Инструкция!A1" display="Перейти к разделу"/>
    <hyperlink ref="K93:X93" location="Инструкция!A1" tooltip="Перейти к разделу" display="Перейти к разделу"/>
    <hyperlink ref="E71:X71" location="Инструкция!A1" tooltip="Указания по заполнению формы федерального статистического наблюдения" display="Указания по заполнению формы федерального статистического наблюдения"/>
    <hyperlink ref="E77:X77" location="Инструкция!A1" tooltip="Руководство по загрузке документов" display="Руководство по загрузке документов"/>
    <hyperlink ref="E80:X80" location="Инструкция!A1" tooltip="Пояснительная записка" display="Пояснительная записка"/>
    <hyperlink ref="K97" r:id="rId1"/>
  </hyperlinks>
  <pageMargins left="0.7" right="0.7" top="0.75" bottom="0.75" header="0.3" footer="0.3"/>
  <pageSetup paperSize="9" orientation="portrait" horizontalDpi="180" verticalDpi="180" r:id="rId2"/>
  <headerFooter alignWithMargins="0"/>
  <drawing r:id="rId3"/>
  <legacyDrawing r:id="rId4"/>
  <oleObjects>
    <mc:AlternateContent xmlns:mc="http://schemas.openxmlformats.org/markup-compatibility/2006">
      <mc:Choice Requires="x14">
        <oleObject progId="Word.Document.8" shapeId="333825" r:id="rId5">
          <objectPr defaultSize="0" r:id="rId6">
            <anchor moveWithCells="1">
              <from>
                <xdr:col>2</xdr:col>
                <xdr:colOff>0</xdr:colOff>
                <xdr:row>6</xdr:row>
                <xdr:rowOff>0</xdr:rowOff>
              </from>
              <to>
                <xdr:col>22</xdr:col>
                <xdr:colOff>66675</xdr:colOff>
                <xdr:row>130</xdr:row>
                <xdr:rowOff>28575</xdr:rowOff>
              </to>
            </anchor>
          </objectPr>
        </oleObject>
      </mc:Choice>
      <mc:Fallback>
        <oleObject progId="Word.Document.8" shapeId="333825" r:id="rId5"/>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1">
    <tabColor indexed="47"/>
  </sheetPr>
  <dimension ref="A1"/>
  <sheetViews>
    <sheetView workbookViewId="0"/>
  </sheetViews>
  <sheetFormatPr defaultRowHeight="11.25"/>
  <sheetData/>
  <phoneticPr fontId="3"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2">
    <tabColor indexed="47"/>
  </sheetPr>
  <dimension ref="A1"/>
  <sheetViews>
    <sheetView workbookViewId="0"/>
  </sheetViews>
  <sheetFormatPr defaultRowHeight="11.25"/>
  <sheetData/>
  <phoneticPr fontId="3"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3">
    <tabColor indexed="47"/>
  </sheetPr>
  <dimension ref="A1"/>
  <sheetViews>
    <sheetView workbookViewId="0"/>
  </sheetViews>
  <sheetFormatPr defaultRowHeight="11.25"/>
  <sheetData/>
  <phoneticPr fontId="3"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1">
    <tabColor indexed="47"/>
  </sheetPr>
  <dimension ref="A1"/>
  <sheetViews>
    <sheetView workbookViewId="0"/>
  </sheetViews>
  <sheetFormatPr defaultRowHeight="11.25"/>
  <sheetData/>
  <phoneticPr fontId="3"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2">
    <tabColor indexed="47"/>
  </sheetPr>
  <dimension ref="A1"/>
  <sheetViews>
    <sheetView workbookViewId="0"/>
  </sheetViews>
  <sheetFormatPr defaultRowHeight="11.25"/>
  <sheetData/>
  <phoneticPr fontId="3"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31">
    <tabColor indexed="47"/>
  </sheetPr>
  <dimension ref="A1"/>
  <sheetViews>
    <sheetView workbookViewId="0"/>
  </sheetViews>
  <sheetFormatPr defaultRowHeight="11.25"/>
  <sheetData/>
  <phoneticPr fontId="3"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41">
    <tabColor indexed="47"/>
  </sheetPr>
  <dimension ref="A1"/>
  <sheetViews>
    <sheetView workbookViewId="0"/>
  </sheetViews>
  <sheetFormatPr defaultRowHeight="11.25"/>
  <sheetData/>
  <phoneticPr fontId="3"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ColWidth="9.140625" defaultRowHeight="11.25"/>
  <cols>
    <col min="1" max="16384" width="9.140625" style="9"/>
  </cols>
  <sheetData/>
  <phoneticPr fontId="3"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Prov">
    <tabColor indexed="47"/>
  </sheetPr>
  <dimension ref="A1"/>
  <sheetViews>
    <sheetView showGridLines="0" workbookViewId="0"/>
  </sheetViews>
  <sheetFormatPr defaultColWidth="9.140625" defaultRowHeight="11.25"/>
  <cols>
    <col min="1" max="16384" width="9.140625" style="190"/>
  </cols>
  <sheetData/>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Button">
    <tabColor indexed="47"/>
  </sheetPr>
  <dimension ref="B1:E38"/>
  <sheetViews>
    <sheetView showGridLines="0" workbookViewId="0"/>
  </sheetViews>
  <sheetFormatPr defaultRowHeight="11.25"/>
  <sheetData>
    <row r="1" spans="2:3" ht="52.5" customHeight="1">
      <c r="B1" s="16"/>
      <c r="C1" s="16"/>
    </row>
    <row r="33" spans="4:5" ht="15.75">
      <c r="D33" s="14"/>
    </row>
    <row r="38" spans="4:5" ht="15.75">
      <c r="E38" s="14"/>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pageSetUpPr fitToPage="1"/>
  </sheetPr>
  <dimension ref="A1:E45"/>
  <sheetViews>
    <sheetView showGridLines="0" showRowColHeaders="0" topLeftCell="B1" zoomScaleNormal="100" workbookViewId="0"/>
  </sheetViews>
  <sheetFormatPr defaultColWidth="9.140625" defaultRowHeight="11.25"/>
  <cols>
    <col min="1" max="1" width="21" style="24" hidden="1" customWidth="1"/>
    <col min="2" max="2" width="20.7109375" style="25" customWidth="1"/>
    <col min="3" max="3" width="90.7109375" style="24" customWidth="1"/>
    <col min="4" max="4" width="20.7109375" style="26" customWidth="1"/>
    <col min="5" max="16384" width="9.140625" style="21"/>
  </cols>
  <sheetData>
    <row r="1" spans="1:5">
      <c r="A1" s="17"/>
      <c r="B1" s="18"/>
      <c r="C1" s="19"/>
      <c r="D1" s="20"/>
    </row>
    <row r="2" spans="1:5" ht="19.5">
      <c r="A2" s="22" t="s">
        <v>467</v>
      </c>
      <c r="B2" s="80" t="s">
        <v>40</v>
      </c>
      <c r="C2" s="81" t="s">
        <v>41</v>
      </c>
      <c r="D2" s="82" t="s">
        <v>42</v>
      </c>
      <c r="E2" s="23"/>
    </row>
    <row r="3" spans="1:5">
      <c r="B3" s="288">
        <v>44084.522893518515</v>
      </c>
      <c r="C3" s="24" t="s">
        <v>509</v>
      </c>
      <c r="D3" s="26" t="s">
        <v>510</v>
      </c>
    </row>
    <row r="4" spans="1:5">
      <c r="B4" s="288">
        <v>44084.522905092592</v>
      </c>
      <c r="C4" s="24" t="s">
        <v>514</v>
      </c>
      <c r="D4" s="26" t="s">
        <v>510</v>
      </c>
    </row>
    <row r="5" spans="1:5" ht="56.25">
      <c r="B5" s="288">
        <v>44084.522905092592</v>
      </c>
      <c r="C5" s="24" t="s">
        <v>515</v>
      </c>
      <c r="D5" s="26" t="s">
        <v>510</v>
      </c>
    </row>
    <row r="6" spans="1:5">
      <c r="B6" s="288">
        <v>44084.522905092592</v>
      </c>
      <c r="C6" s="24" t="s">
        <v>516</v>
      </c>
      <c r="D6" s="26" t="s">
        <v>510</v>
      </c>
    </row>
    <row r="7" spans="1:5">
      <c r="B7" s="288">
        <v>44084.522928240738</v>
      </c>
      <c r="C7" s="24" t="s">
        <v>517</v>
      </c>
      <c r="D7" s="26" t="s">
        <v>518</v>
      </c>
    </row>
    <row r="8" spans="1:5">
      <c r="B8" s="288">
        <v>44084.523020833331</v>
      </c>
      <c r="C8" s="24" t="s">
        <v>509</v>
      </c>
      <c r="D8" s="26" t="s">
        <v>510</v>
      </c>
    </row>
    <row r="9" spans="1:5">
      <c r="B9" s="288">
        <v>44084.523020833331</v>
      </c>
      <c r="C9" s="24" t="s">
        <v>514</v>
      </c>
      <c r="D9" s="26" t="s">
        <v>510</v>
      </c>
    </row>
    <row r="10" spans="1:5" ht="56.25">
      <c r="B10" s="288">
        <v>44084.523020833331</v>
      </c>
      <c r="C10" s="24" t="s">
        <v>515</v>
      </c>
      <c r="D10" s="26" t="s">
        <v>510</v>
      </c>
    </row>
    <row r="11" spans="1:5">
      <c r="B11" s="288">
        <v>44084.523032407407</v>
      </c>
      <c r="C11" s="24" t="s">
        <v>516</v>
      </c>
      <c r="D11" s="26" t="s">
        <v>510</v>
      </c>
    </row>
    <row r="12" spans="1:5">
      <c r="B12" s="288">
        <v>44084.523125</v>
      </c>
      <c r="C12" s="24" t="s">
        <v>519</v>
      </c>
      <c r="D12" s="26" t="s">
        <v>510</v>
      </c>
    </row>
    <row r="13" spans="1:5">
      <c r="B13" s="288">
        <v>44084.523182870369</v>
      </c>
      <c r="C13" s="24" t="s">
        <v>520</v>
      </c>
      <c r="D13" s="26" t="s">
        <v>510</v>
      </c>
    </row>
    <row r="14" spans="1:5">
      <c r="B14" s="288">
        <v>44084.523217592592</v>
      </c>
      <c r="C14" s="24" t="s">
        <v>521</v>
      </c>
      <c r="D14" s="26" t="s">
        <v>510</v>
      </c>
    </row>
    <row r="15" spans="1:5">
      <c r="B15" s="288">
        <v>44084.523252314815</v>
      </c>
      <c r="C15" s="24" t="s">
        <v>522</v>
      </c>
      <c r="D15" s="26" t="s">
        <v>510</v>
      </c>
    </row>
    <row r="16" spans="1:5">
      <c r="B16" s="288">
        <v>44084.523298611108</v>
      </c>
      <c r="C16" s="24" t="s">
        <v>523</v>
      </c>
      <c r="D16" s="26" t="s">
        <v>510</v>
      </c>
    </row>
    <row r="17" spans="2:4" ht="22.5">
      <c r="B17" s="288">
        <v>44084.523379629631</v>
      </c>
      <c r="C17" s="24" t="s">
        <v>524</v>
      </c>
      <c r="D17" s="26" t="s">
        <v>510</v>
      </c>
    </row>
    <row r="18" spans="2:4">
      <c r="B18" s="288">
        <v>44247.774155092593</v>
      </c>
      <c r="C18" s="24" t="s">
        <v>509</v>
      </c>
      <c r="D18" s="26" t="s">
        <v>510</v>
      </c>
    </row>
    <row r="19" spans="2:4">
      <c r="B19" s="288">
        <v>44247.774178240739</v>
      </c>
      <c r="C19" s="24" t="s">
        <v>509</v>
      </c>
      <c r="D19" s="26" t="s">
        <v>510</v>
      </c>
    </row>
    <row r="20" spans="2:4">
      <c r="B20" s="288">
        <v>44247.774189814816</v>
      </c>
      <c r="C20" s="24" t="s">
        <v>528</v>
      </c>
      <c r="D20" s="26" t="s">
        <v>510</v>
      </c>
    </row>
    <row r="21" spans="2:4">
      <c r="B21" s="288">
        <v>44247.774201388886</v>
      </c>
      <c r="C21" s="24" t="s">
        <v>528</v>
      </c>
      <c r="D21" s="26" t="s">
        <v>510</v>
      </c>
    </row>
    <row r="22" spans="2:4">
      <c r="B22" s="288">
        <v>44247.774328703701</v>
      </c>
      <c r="C22" s="24" t="s">
        <v>509</v>
      </c>
      <c r="D22" s="26" t="s">
        <v>510</v>
      </c>
    </row>
    <row r="23" spans="2:4">
      <c r="B23" s="288">
        <v>44247.774328703701</v>
      </c>
      <c r="C23" s="24" t="s">
        <v>528</v>
      </c>
      <c r="D23" s="26" t="s">
        <v>510</v>
      </c>
    </row>
    <row r="24" spans="2:4">
      <c r="B24" s="288">
        <v>44247.805462962962</v>
      </c>
      <c r="C24" s="24" t="s">
        <v>509</v>
      </c>
      <c r="D24" s="26" t="s">
        <v>510</v>
      </c>
    </row>
    <row r="25" spans="2:4">
      <c r="B25" s="288">
        <v>44247.805462962962</v>
      </c>
      <c r="C25" s="24" t="s">
        <v>528</v>
      </c>
      <c r="D25" s="26" t="s">
        <v>510</v>
      </c>
    </row>
    <row r="26" spans="2:4">
      <c r="B26" s="288">
        <v>44247.806076388886</v>
      </c>
      <c r="C26" s="24" t="s">
        <v>509</v>
      </c>
      <c r="D26" s="26" t="s">
        <v>510</v>
      </c>
    </row>
    <row r="27" spans="2:4">
      <c r="B27" s="288">
        <v>44247.806076388886</v>
      </c>
      <c r="C27" s="24" t="s">
        <v>528</v>
      </c>
      <c r="D27" s="26" t="s">
        <v>510</v>
      </c>
    </row>
    <row r="28" spans="2:4">
      <c r="B28" s="288">
        <v>44247.894733796296</v>
      </c>
      <c r="C28" s="24" t="s">
        <v>509</v>
      </c>
      <c r="D28" s="26" t="s">
        <v>510</v>
      </c>
    </row>
    <row r="29" spans="2:4">
      <c r="B29" s="288">
        <v>44247.894745370373</v>
      </c>
      <c r="C29" s="24" t="s">
        <v>528</v>
      </c>
      <c r="D29" s="26" t="s">
        <v>510</v>
      </c>
    </row>
    <row r="30" spans="2:4">
      <c r="B30" s="288">
        <v>44247.895104166666</v>
      </c>
      <c r="C30" s="24" t="s">
        <v>509</v>
      </c>
      <c r="D30" s="26" t="s">
        <v>510</v>
      </c>
    </row>
    <row r="31" spans="2:4">
      <c r="B31" s="288">
        <v>44247.895115740743</v>
      </c>
      <c r="C31" s="24" t="s">
        <v>528</v>
      </c>
      <c r="D31" s="26" t="s">
        <v>510</v>
      </c>
    </row>
    <row r="32" spans="2:4">
      <c r="B32" s="288">
        <v>44251.389953703707</v>
      </c>
      <c r="C32" s="24" t="s">
        <v>509</v>
      </c>
      <c r="D32" s="26" t="s">
        <v>510</v>
      </c>
    </row>
    <row r="33" spans="2:4">
      <c r="B33" s="288">
        <v>44251.389965277776</v>
      </c>
      <c r="C33" s="24" t="s">
        <v>528</v>
      </c>
      <c r="D33" s="26" t="s">
        <v>510</v>
      </c>
    </row>
    <row r="34" spans="2:4">
      <c r="B34" s="288">
        <v>44251.391238425924</v>
      </c>
      <c r="C34" s="24" t="s">
        <v>509</v>
      </c>
      <c r="D34" s="26" t="s">
        <v>510</v>
      </c>
    </row>
    <row r="35" spans="2:4">
      <c r="B35" s="288">
        <v>44251.391458333332</v>
      </c>
      <c r="C35" s="24" t="s">
        <v>528</v>
      </c>
      <c r="D35" s="26" t="s">
        <v>510</v>
      </c>
    </row>
    <row r="36" spans="2:4">
      <c r="B36" s="288">
        <v>44251.51935185185</v>
      </c>
      <c r="C36" s="24" t="s">
        <v>509</v>
      </c>
      <c r="D36" s="26" t="s">
        <v>510</v>
      </c>
    </row>
    <row r="37" spans="2:4">
      <c r="B37" s="288">
        <v>44251.519363425927</v>
      </c>
      <c r="C37" s="24" t="s">
        <v>528</v>
      </c>
      <c r="D37" s="26" t="s">
        <v>510</v>
      </c>
    </row>
    <row r="38" spans="2:4">
      <c r="B38" s="288">
        <v>44251.897974537038</v>
      </c>
      <c r="C38" s="24" t="s">
        <v>509</v>
      </c>
      <c r="D38" s="26" t="s">
        <v>510</v>
      </c>
    </row>
    <row r="39" spans="2:4">
      <c r="B39" s="288">
        <v>44251.897986111115</v>
      </c>
      <c r="C39" s="24" t="s">
        <v>528</v>
      </c>
      <c r="D39" s="26" t="s">
        <v>510</v>
      </c>
    </row>
    <row r="40" spans="2:4">
      <c r="B40" s="288">
        <v>44251.938032407408</v>
      </c>
      <c r="C40" s="24" t="s">
        <v>509</v>
      </c>
      <c r="D40" s="26" t="s">
        <v>510</v>
      </c>
    </row>
    <row r="41" spans="2:4">
      <c r="B41" s="288">
        <v>44251.938055555554</v>
      </c>
      <c r="C41" s="24" t="s">
        <v>528</v>
      </c>
      <c r="D41" s="26" t="s">
        <v>510</v>
      </c>
    </row>
    <row r="42" spans="2:4">
      <c r="B42" s="288">
        <v>44252.385671296295</v>
      </c>
      <c r="C42" s="24" t="s">
        <v>509</v>
      </c>
      <c r="D42" s="26" t="s">
        <v>510</v>
      </c>
    </row>
    <row r="43" spans="2:4">
      <c r="B43" s="288">
        <v>44252.385775462964</v>
      </c>
      <c r="C43" s="24" t="s">
        <v>528</v>
      </c>
      <c r="D43" s="26" t="s">
        <v>510</v>
      </c>
    </row>
    <row r="44" spans="2:4">
      <c r="B44" s="288">
        <v>44252.77071759259</v>
      </c>
      <c r="C44" s="24" t="s">
        <v>509</v>
      </c>
      <c r="D44" s="26" t="s">
        <v>510</v>
      </c>
    </row>
    <row r="45" spans="2:4">
      <c r="B45" s="288">
        <v>44252.770752314813</v>
      </c>
      <c r="C45" s="24" t="s">
        <v>528</v>
      </c>
      <c r="D45" s="26" t="s">
        <v>510</v>
      </c>
    </row>
  </sheetData>
  <sheetProtection algorithmName="SHA-512" hashValue="GjmuOtpKcsyv2UKEKG4BS7fjtKJFB1QHIDTshRLwuLXXs0jgpc59xK4TiRzjznhFqgauPnjP49fSD3ihAmB3Rg==" saltValue="g5hqGuCEGQyk2/VlLW78ug==" spinCount="100000" sheet="1" objects="1" scenarios="1" formatColumns="0" formatRows="0" autoFilter="0"/>
  <phoneticPr fontId="5" type="noConversion"/>
  <pageMargins left="0.75" right="0.75" top="1" bottom="1" header="0.5" footer="0.5"/>
  <pageSetup paperSize="9" scale="65" fitToHeight="0"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struction">
    <tabColor indexed="47"/>
  </sheetPr>
  <dimension ref="A1"/>
  <sheetViews>
    <sheetView showGridLines="0" zoomScaleNormal="100" workbookViewId="0"/>
  </sheetViews>
  <sheetFormatPr defaultColWidth="9.140625" defaultRowHeight="11.25"/>
  <cols>
    <col min="1" max="16384" width="9.140625" style="191"/>
  </cols>
  <sheetData/>
  <sheetProtection formatColumns="0" formatRows="0"/>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tabColor indexed="47"/>
  </sheetPr>
  <dimension ref="A1:S218"/>
  <sheetViews>
    <sheetView showGridLines="0" workbookViewId="0"/>
  </sheetViews>
  <sheetFormatPr defaultColWidth="9.140625" defaultRowHeight="11.25"/>
  <cols>
    <col min="1" max="1" width="9.140625" style="7"/>
    <col min="2" max="2" width="22.7109375" style="7" bestFit="1" customWidth="1"/>
    <col min="3" max="16384" width="9.140625" style="7"/>
  </cols>
  <sheetData>
    <row r="1" spans="1:19">
      <c r="B1" s="7" t="s">
        <v>536</v>
      </c>
      <c r="C1" s="7" t="s">
        <v>537</v>
      </c>
      <c r="D1" s="7" t="s">
        <v>145</v>
      </c>
      <c r="E1" s="7" t="s">
        <v>538</v>
      </c>
      <c r="F1" s="7" t="s">
        <v>146</v>
      </c>
      <c r="G1" s="7" t="s">
        <v>147</v>
      </c>
      <c r="H1" s="7" t="s">
        <v>141</v>
      </c>
      <c r="I1" s="7" t="s">
        <v>142</v>
      </c>
      <c r="J1" s="7" t="s">
        <v>143</v>
      </c>
      <c r="K1" s="7" t="s">
        <v>144</v>
      </c>
      <c r="L1" s="7" t="s">
        <v>539</v>
      </c>
      <c r="M1" s="7" t="s">
        <v>540</v>
      </c>
      <c r="N1" s="7" t="s">
        <v>541</v>
      </c>
      <c r="O1" s="7" t="s">
        <v>542</v>
      </c>
      <c r="P1" s="7" t="s">
        <v>177</v>
      </c>
      <c r="Q1" s="7" t="s">
        <v>543</v>
      </c>
      <c r="R1" s="7" t="s">
        <v>544</v>
      </c>
      <c r="S1" s="7" t="s">
        <v>545</v>
      </c>
    </row>
    <row r="2" spans="1:19">
      <c r="A2" s="7">
        <v>1</v>
      </c>
      <c r="B2" s="7" t="s">
        <v>546</v>
      </c>
      <c r="C2" s="7" t="s">
        <v>120</v>
      </c>
      <c r="H2" s="7" t="s">
        <v>547</v>
      </c>
      <c r="I2" s="7" t="s">
        <v>548</v>
      </c>
      <c r="J2" s="7" t="s">
        <v>549</v>
      </c>
      <c r="K2" s="7" t="s">
        <v>550</v>
      </c>
      <c r="Q2" s="7" t="s">
        <v>551</v>
      </c>
      <c r="R2" s="7" t="s">
        <v>552</v>
      </c>
      <c r="S2" s="7" t="s">
        <v>553</v>
      </c>
    </row>
    <row r="3" spans="1:19">
      <c r="A3" s="7">
        <v>2</v>
      </c>
      <c r="B3" s="7" t="s">
        <v>546</v>
      </c>
      <c r="C3" s="7" t="s">
        <v>120</v>
      </c>
      <c r="H3" s="7" t="s">
        <v>554</v>
      </c>
      <c r="I3" s="7" t="s">
        <v>555</v>
      </c>
      <c r="J3" s="7" t="s">
        <v>556</v>
      </c>
      <c r="K3" s="7" t="s">
        <v>557</v>
      </c>
      <c r="Q3" s="7" t="s">
        <v>551</v>
      </c>
      <c r="R3" s="7" t="s">
        <v>552</v>
      </c>
      <c r="S3" s="7" t="s">
        <v>553</v>
      </c>
    </row>
    <row r="4" spans="1:19">
      <c r="A4" s="7">
        <v>3</v>
      </c>
      <c r="B4" s="7" t="s">
        <v>546</v>
      </c>
      <c r="C4" s="7" t="s">
        <v>120</v>
      </c>
      <c r="H4" s="7" t="s">
        <v>558</v>
      </c>
      <c r="I4" s="7" t="s">
        <v>559</v>
      </c>
      <c r="J4" s="7" t="s">
        <v>560</v>
      </c>
      <c r="K4" s="7" t="s">
        <v>561</v>
      </c>
      <c r="Q4" s="7" t="s">
        <v>551</v>
      </c>
      <c r="R4" s="7" t="s">
        <v>552</v>
      </c>
      <c r="S4" s="7" t="s">
        <v>553</v>
      </c>
    </row>
    <row r="5" spans="1:19">
      <c r="A5" s="7">
        <v>4</v>
      </c>
      <c r="B5" s="7" t="s">
        <v>546</v>
      </c>
      <c r="C5" s="7" t="s">
        <v>120</v>
      </c>
      <c r="H5" s="7" t="s">
        <v>562</v>
      </c>
      <c r="I5" s="7" t="s">
        <v>563</v>
      </c>
      <c r="J5" s="7" t="s">
        <v>564</v>
      </c>
      <c r="K5" s="7" t="s">
        <v>565</v>
      </c>
      <c r="Q5" s="7" t="s">
        <v>551</v>
      </c>
      <c r="R5" s="7" t="s">
        <v>552</v>
      </c>
      <c r="S5" s="7" t="s">
        <v>553</v>
      </c>
    </row>
    <row r="6" spans="1:19">
      <c r="A6" s="7">
        <v>5</v>
      </c>
      <c r="B6" s="7" t="s">
        <v>546</v>
      </c>
      <c r="C6" s="7" t="s">
        <v>120</v>
      </c>
      <c r="H6" s="7" t="s">
        <v>566</v>
      </c>
      <c r="I6" s="7" t="s">
        <v>567</v>
      </c>
      <c r="J6" s="7" t="s">
        <v>568</v>
      </c>
      <c r="K6" s="7" t="s">
        <v>569</v>
      </c>
      <c r="L6" s="7" t="s">
        <v>570</v>
      </c>
      <c r="Q6" s="7" t="s">
        <v>571</v>
      </c>
      <c r="R6" s="7" t="s">
        <v>572</v>
      </c>
      <c r="S6" s="7" t="s">
        <v>553</v>
      </c>
    </row>
    <row r="7" spans="1:19">
      <c r="A7" s="7">
        <v>6</v>
      </c>
      <c r="B7" s="7" t="s">
        <v>546</v>
      </c>
      <c r="C7" s="7" t="s">
        <v>120</v>
      </c>
      <c r="H7" s="7" t="s">
        <v>573</v>
      </c>
      <c r="I7" s="7" t="s">
        <v>574</v>
      </c>
      <c r="J7" s="7" t="s">
        <v>575</v>
      </c>
      <c r="K7" s="7" t="s">
        <v>569</v>
      </c>
      <c r="L7" s="7" t="s">
        <v>576</v>
      </c>
      <c r="Q7" s="7" t="s">
        <v>571</v>
      </c>
      <c r="R7" s="7" t="s">
        <v>572</v>
      </c>
      <c r="S7" s="7" t="s">
        <v>553</v>
      </c>
    </row>
    <row r="8" spans="1:19">
      <c r="A8" s="7">
        <v>7</v>
      </c>
      <c r="B8" s="7" t="s">
        <v>546</v>
      </c>
      <c r="C8" s="7" t="s">
        <v>120</v>
      </c>
      <c r="H8" s="7" t="s">
        <v>577</v>
      </c>
      <c r="I8" s="7" t="s">
        <v>578</v>
      </c>
      <c r="J8" s="7" t="s">
        <v>579</v>
      </c>
      <c r="K8" s="7" t="s">
        <v>580</v>
      </c>
      <c r="Q8" s="7" t="s">
        <v>551</v>
      </c>
      <c r="R8" s="7" t="s">
        <v>552</v>
      </c>
      <c r="S8" s="7" t="s">
        <v>553</v>
      </c>
    </row>
    <row r="9" spans="1:19">
      <c r="A9" s="7">
        <v>8</v>
      </c>
      <c r="B9" s="7" t="s">
        <v>546</v>
      </c>
      <c r="C9" s="7" t="s">
        <v>120</v>
      </c>
      <c r="H9" s="7" t="s">
        <v>581</v>
      </c>
      <c r="I9" s="7" t="s">
        <v>582</v>
      </c>
      <c r="J9" s="7" t="s">
        <v>583</v>
      </c>
      <c r="K9" s="7" t="s">
        <v>584</v>
      </c>
      <c r="L9" s="7" t="s">
        <v>585</v>
      </c>
      <c r="Q9" s="7" t="s">
        <v>586</v>
      </c>
      <c r="R9" s="7" t="s">
        <v>587</v>
      </c>
      <c r="S9" s="7" t="s">
        <v>553</v>
      </c>
    </row>
    <row r="10" spans="1:19">
      <c r="A10" s="7">
        <v>9</v>
      </c>
      <c r="B10" s="7" t="s">
        <v>546</v>
      </c>
      <c r="C10" s="7" t="s">
        <v>120</v>
      </c>
      <c r="H10" s="7" t="s">
        <v>588</v>
      </c>
      <c r="I10" s="7" t="s">
        <v>589</v>
      </c>
      <c r="J10" s="7" t="s">
        <v>590</v>
      </c>
      <c r="K10" s="7" t="s">
        <v>591</v>
      </c>
      <c r="Q10" s="7" t="s">
        <v>592</v>
      </c>
      <c r="R10" s="7" t="s">
        <v>593</v>
      </c>
      <c r="S10" s="7" t="s">
        <v>553</v>
      </c>
    </row>
    <row r="11" spans="1:19">
      <c r="A11" s="7">
        <v>10</v>
      </c>
      <c r="B11" s="7" t="s">
        <v>546</v>
      </c>
      <c r="C11" s="7" t="s">
        <v>120</v>
      </c>
      <c r="H11" s="7" t="s">
        <v>594</v>
      </c>
      <c r="I11" s="7" t="s">
        <v>595</v>
      </c>
      <c r="J11" s="7" t="s">
        <v>596</v>
      </c>
      <c r="K11" s="7" t="s">
        <v>597</v>
      </c>
      <c r="Q11" s="7" t="s">
        <v>551</v>
      </c>
      <c r="R11" s="7" t="s">
        <v>552</v>
      </c>
      <c r="S11" s="7" t="s">
        <v>553</v>
      </c>
    </row>
    <row r="12" spans="1:19">
      <c r="A12" s="7">
        <v>11</v>
      </c>
      <c r="B12" s="7" t="s">
        <v>546</v>
      </c>
      <c r="C12" s="7" t="s">
        <v>120</v>
      </c>
      <c r="H12" s="7" t="s">
        <v>598</v>
      </c>
      <c r="I12" s="7" t="s">
        <v>599</v>
      </c>
      <c r="J12" s="7" t="s">
        <v>600</v>
      </c>
      <c r="K12" s="7" t="s">
        <v>601</v>
      </c>
      <c r="L12" s="7" t="s">
        <v>602</v>
      </c>
      <c r="Q12" s="7" t="s">
        <v>551</v>
      </c>
      <c r="R12" s="7" t="s">
        <v>552</v>
      </c>
      <c r="S12" s="7" t="s">
        <v>553</v>
      </c>
    </row>
    <row r="13" spans="1:19">
      <c r="A13" s="7">
        <v>12</v>
      </c>
      <c r="B13" s="7" t="s">
        <v>546</v>
      </c>
      <c r="C13" s="7" t="s">
        <v>120</v>
      </c>
      <c r="H13" s="7" t="s">
        <v>603</v>
      </c>
      <c r="I13" s="7" t="s">
        <v>604</v>
      </c>
      <c r="J13" s="7" t="s">
        <v>605</v>
      </c>
      <c r="K13" s="7" t="s">
        <v>606</v>
      </c>
      <c r="L13" s="7" t="s">
        <v>607</v>
      </c>
      <c r="Q13" s="7" t="s">
        <v>608</v>
      </c>
      <c r="R13" s="7" t="s">
        <v>609</v>
      </c>
      <c r="S13" s="7" t="s">
        <v>553</v>
      </c>
    </row>
    <row r="14" spans="1:19">
      <c r="A14" s="7">
        <v>13</v>
      </c>
      <c r="B14" s="7" t="s">
        <v>546</v>
      </c>
      <c r="C14" s="7" t="s">
        <v>120</v>
      </c>
      <c r="H14" s="7" t="s">
        <v>610</v>
      </c>
      <c r="I14" s="7" t="s">
        <v>611</v>
      </c>
      <c r="J14" s="7" t="s">
        <v>612</v>
      </c>
      <c r="K14" s="7" t="s">
        <v>584</v>
      </c>
      <c r="L14" s="7" t="s">
        <v>613</v>
      </c>
      <c r="Q14" s="7" t="s">
        <v>571</v>
      </c>
      <c r="R14" s="7" t="s">
        <v>572</v>
      </c>
      <c r="S14" s="7" t="s">
        <v>553</v>
      </c>
    </row>
    <row r="15" spans="1:19">
      <c r="A15" s="7">
        <v>14</v>
      </c>
      <c r="B15" s="7" t="s">
        <v>546</v>
      </c>
      <c r="C15" s="7" t="s">
        <v>120</v>
      </c>
      <c r="H15" s="7" t="s">
        <v>614</v>
      </c>
      <c r="I15" s="7" t="s">
        <v>615</v>
      </c>
      <c r="J15" s="7" t="s">
        <v>616</v>
      </c>
      <c r="K15" s="7" t="s">
        <v>606</v>
      </c>
      <c r="Q15" s="7" t="s">
        <v>608</v>
      </c>
      <c r="R15" s="7" t="s">
        <v>609</v>
      </c>
      <c r="S15" s="7" t="s">
        <v>553</v>
      </c>
    </row>
    <row r="16" spans="1:19">
      <c r="A16" s="7">
        <v>15</v>
      </c>
      <c r="B16" s="7" t="s">
        <v>546</v>
      </c>
      <c r="C16" s="7" t="s">
        <v>120</v>
      </c>
      <c r="H16" s="7" t="s">
        <v>617</v>
      </c>
      <c r="I16" s="7" t="s">
        <v>618</v>
      </c>
      <c r="J16" s="7" t="s">
        <v>619</v>
      </c>
      <c r="K16" s="7" t="s">
        <v>580</v>
      </c>
      <c r="Q16" s="7" t="s">
        <v>551</v>
      </c>
      <c r="R16" s="7" t="s">
        <v>552</v>
      </c>
      <c r="S16" s="7" t="s">
        <v>553</v>
      </c>
    </row>
    <row r="17" spans="1:19">
      <c r="A17" s="7">
        <v>16</v>
      </c>
      <c r="B17" s="7" t="s">
        <v>546</v>
      </c>
      <c r="C17" s="7" t="s">
        <v>120</v>
      </c>
      <c r="H17" s="7" t="s">
        <v>620</v>
      </c>
      <c r="I17" s="7" t="s">
        <v>621</v>
      </c>
      <c r="J17" s="7" t="s">
        <v>622</v>
      </c>
      <c r="K17" s="7" t="s">
        <v>623</v>
      </c>
      <c r="Q17" s="7" t="s">
        <v>551</v>
      </c>
      <c r="R17" s="7" t="s">
        <v>552</v>
      </c>
      <c r="S17" s="7" t="s">
        <v>553</v>
      </c>
    </row>
    <row r="18" spans="1:19">
      <c r="A18" s="7">
        <v>17</v>
      </c>
      <c r="B18" s="7" t="s">
        <v>546</v>
      </c>
      <c r="C18" s="7" t="s">
        <v>120</v>
      </c>
      <c r="H18" s="7" t="s">
        <v>624</v>
      </c>
      <c r="I18" s="7" t="s">
        <v>625</v>
      </c>
      <c r="J18" s="7" t="s">
        <v>626</v>
      </c>
      <c r="K18" s="7" t="s">
        <v>627</v>
      </c>
      <c r="Q18" s="7" t="s">
        <v>551</v>
      </c>
      <c r="R18" s="7" t="s">
        <v>552</v>
      </c>
      <c r="S18" s="7" t="s">
        <v>553</v>
      </c>
    </row>
    <row r="19" spans="1:19">
      <c r="A19" s="7">
        <v>18</v>
      </c>
      <c r="B19" s="7" t="s">
        <v>546</v>
      </c>
      <c r="C19" s="7" t="s">
        <v>120</v>
      </c>
      <c r="H19" s="7" t="s">
        <v>628</v>
      </c>
      <c r="I19" s="7" t="s">
        <v>629</v>
      </c>
      <c r="J19" s="7" t="s">
        <v>630</v>
      </c>
      <c r="K19" s="7" t="s">
        <v>606</v>
      </c>
      <c r="Q19" s="7" t="s">
        <v>608</v>
      </c>
      <c r="R19" s="7" t="s">
        <v>609</v>
      </c>
      <c r="S19" s="7" t="s">
        <v>553</v>
      </c>
    </row>
    <row r="20" spans="1:19">
      <c r="A20" s="7">
        <v>19</v>
      </c>
      <c r="B20" s="7" t="s">
        <v>546</v>
      </c>
      <c r="C20" s="7" t="s">
        <v>120</v>
      </c>
      <c r="H20" s="7" t="s">
        <v>631</v>
      </c>
      <c r="I20" s="7" t="s">
        <v>632</v>
      </c>
      <c r="J20" s="7" t="s">
        <v>633</v>
      </c>
      <c r="K20" s="7" t="s">
        <v>634</v>
      </c>
      <c r="Q20" s="7" t="s">
        <v>551</v>
      </c>
      <c r="R20" s="7" t="s">
        <v>552</v>
      </c>
      <c r="S20" s="7" t="s">
        <v>553</v>
      </c>
    </row>
    <row r="21" spans="1:19">
      <c r="A21" s="7">
        <v>20</v>
      </c>
      <c r="B21" s="7" t="s">
        <v>546</v>
      </c>
      <c r="C21" s="7" t="s">
        <v>120</v>
      </c>
      <c r="H21" s="7" t="s">
        <v>635</v>
      </c>
      <c r="I21" s="7" t="s">
        <v>636</v>
      </c>
      <c r="J21" s="7" t="s">
        <v>637</v>
      </c>
      <c r="K21" s="7" t="s">
        <v>557</v>
      </c>
      <c r="Q21" s="7" t="s">
        <v>551</v>
      </c>
      <c r="R21" s="7" t="s">
        <v>552</v>
      </c>
      <c r="S21" s="7" t="s">
        <v>553</v>
      </c>
    </row>
    <row r="22" spans="1:19">
      <c r="A22" s="7">
        <v>21</v>
      </c>
      <c r="B22" s="7" t="s">
        <v>546</v>
      </c>
      <c r="C22" s="7" t="s">
        <v>120</v>
      </c>
      <c r="H22" s="7" t="s">
        <v>638</v>
      </c>
      <c r="I22" s="7" t="s">
        <v>639</v>
      </c>
      <c r="J22" s="7" t="s">
        <v>640</v>
      </c>
      <c r="K22" s="7" t="s">
        <v>641</v>
      </c>
      <c r="L22" s="7" t="s">
        <v>642</v>
      </c>
      <c r="Q22" s="7" t="s">
        <v>608</v>
      </c>
      <c r="R22" s="7" t="s">
        <v>609</v>
      </c>
      <c r="S22" s="7" t="s">
        <v>553</v>
      </c>
    </row>
    <row r="23" spans="1:19">
      <c r="A23" s="7">
        <v>22</v>
      </c>
      <c r="B23" s="7" t="s">
        <v>546</v>
      </c>
      <c r="C23" s="7" t="s">
        <v>120</v>
      </c>
      <c r="H23" s="7" t="s">
        <v>643</v>
      </c>
      <c r="I23" s="7" t="s">
        <v>644</v>
      </c>
      <c r="J23" s="7" t="s">
        <v>645</v>
      </c>
      <c r="K23" s="7" t="s">
        <v>646</v>
      </c>
      <c r="L23" s="7" t="s">
        <v>647</v>
      </c>
      <c r="Q23" s="7" t="s">
        <v>551</v>
      </c>
      <c r="R23" s="7" t="s">
        <v>552</v>
      </c>
      <c r="S23" s="7" t="s">
        <v>553</v>
      </c>
    </row>
    <row r="24" spans="1:19">
      <c r="A24" s="7">
        <v>23</v>
      </c>
      <c r="B24" s="7" t="s">
        <v>546</v>
      </c>
      <c r="C24" s="7" t="s">
        <v>120</v>
      </c>
      <c r="H24" s="7" t="s">
        <v>648</v>
      </c>
      <c r="I24" s="7" t="s">
        <v>649</v>
      </c>
      <c r="J24" s="7" t="s">
        <v>650</v>
      </c>
      <c r="K24" s="7" t="s">
        <v>651</v>
      </c>
      <c r="Q24" s="7" t="s">
        <v>551</v>
      </c>
      <c r="R24" s="7" t="s">
        <v>552</v>
      </c>
      <c r="S24" s="7" t="s">
        <v>553</v>
      </c>
    </row>
    <row r="25" spans="1:19">
      <c r="A25" s="7">
        <v>24</v>
      </c>
      <c r="B25" s="7" t="s">
        <v>546</v>
      </c>
      <c r="C25" s="7" t="s">
        <v>120</v>
      </c>
      <c r="H25" s="7" t="s">
        <v>652</v>
      </c>
      <c r="I25" s="7" t="s">
        <v>653</v>
      </c>
      <c r="J25" s="7" t="s">
        <v>654</v>
      </c>
      <c r="K25" s="7" t="s">
        <v>655</v>
      </c>
      <c r="Q25" s="7" t="s">
        <v>656</v>
      </c>
      <c r="R25" s="7" t="s">
        <v>657</v>
      </c>
      <c r="S25" s="7" t="s">
        <v>553</v>
      </c>
    </row>
    <row r="26" spans="1:19">
      <c r="A26" s="7">
        <v>25</v>
      </c>
      <c r="B26" s="7" t="s">
        <v>546</v>
      </c>
      <c r="C26" s="7" t="s">
        <v>120</v>
      </c>
      <c r="H26" s="7" t="s">
        <v>658</v>
      </c>
      <c r="I26" s="7" t="s">
        <v>659</v>
      </c>
      <c r="J26" s="7" t="s">
        <v>660</v>
      </c>
      <c r="K26" s="7" t="s">
        <v>646</v>
      </c>
      <c r="Q26" s="7" t="s">
        <v>661</v>
      </c>
      <c r="R26" s="7" t="s">
        <v>662</v>
      </c>
      <c r="S26" s="7" t="s">
        <v>553</v>
      </c>
    </row>
    <row r="27" spans="1:19">
      <c r="A27" s="7">
        <v>26</v>
      </c>
      <c r="B27" s="7" t="s">
        <v>546</v>
      </c>
      <c r="C27" s="7" t="s">
        <v>120</v>
      </c>
      <c r="H27" s="7" t="s">
        <v>658</v>
      </c>
      <c r="I27" s="7" t="s">
        <v>659</v>
      </c>
      <c r="J27" s="7" t="s">
        <v>660</v>
      </c>
      <c r="K27" s="7" t="s">
        <v>646</v>
      </c>
      <c r="Q27" s="7" t="s">
        <v>608</v>
      </c>
      <c r="R27" s="7" t="s">
        <v>609</v>
      </c>
      <c r="S27" s="7" t="s">
        <v>553</v>
      </c>
    </row>
    <row r="28" spans="1:19">
      <c r="A28" s="7">
        <v>27</v>
      </c>
      <c r="B28" s="7" t="s">
        <v>546</v>
      </c>
      <c r="C28" s="7" t="s">
        <v>120</v>
      </c>
      <c r="H28" s="7" t="s">
        <v>663</v>
      </c>
      <c r="I28" s="7" t="s">
        <v>664</v>
      </c>
      <c r="J28" s="7" t="s">
        <v>665</v>
      </c>
      <c r="K28" s="7" t="s">
        <v>627</v>
      </c>
      <c r="Q28" s="7" t="s">
        <v>551</v>
      </c>
      <c r="R28" s="7" t="s">
        <v>552</v>
      </c>
      <c r="S28" s="7" t="s">
        <v>553</v>
      </c>
    </row>
    <row r="29" spans="1:19">
      <c r="A29" s="7">
        <v>28</v>
      </c>
      <c r="B29" s="7" t="s">
        <v>546</v>
      </c>
      <c r="C29" s="7" t="s">
        <v>120</v>
      </c>
      <c r="H29" s="7" t="s">
        <v>666</v>
      </c>
      <c r="I29" s="7" t="s">
        <v>667</v>
      </c>
      <c r="J29" s="7" t="s">
        <v>668</v>
      </c>
      <c r="K29" s="7" t="s">
        <v>584</v>
      </c>
      <c r="Q29" s="7" t="s">
        <v>571</v>
      </c>
      <c r="R29" s="7" t="s">
        <v>572</v>
      </c>
      <c r="S29" s="7" t="s">
        <v>553</v>
      </c>
    </row>
    <row r="30" spans="1:19">
      <c r="A30" s="7">
        <v>29</v>
      </c>
      <c r="B30" s="7" t="s">
        <v>546</v>
      </c>
      <c r="C30" s="7" t="s">
        <v>120</v>
      </c>
      <c r="H30" s="7" t="s">
        <v>669</v>
      </c>
      <c r="I30" s="7" t="s">
        <v>670</v>
      </c>
      <c r="J30" s="7" t="s">
        <v>671</v>
      </c>
      <c r="K30" s="7" t="s">
        <v>672</v>
      </c>
      <c r="Q30" s="7" t="s">
        <v>608</v>
      </c>
      <c r="R30" s="7" t="s">
        <v>609</v>
      </c>
      <c r="S30" s="7" t="s">
        <v>553</v>
      </c>
    </row>
    <row r="31" spans="1:19">
      <c r="A31" s="7">
        <v>30</v>
      </c>
      <c r="B31" s="7" t="s">
        <v>546</v>
      </c>
      <c r="C31" s="7" t="s">
        <v>120</v>
      </c>
      <c r="H31" s="7" t="s">
        <v>673</v>
      </c>
      <c r="I31" s="7" t="s">
        <v>674</v>
      </c>
      <c r="J31" s="7" t="s">
        <v>675</v>
      </c>
      <c r="K31" s="7" t="s">
        <v>676</v>
      </c>
      <c r="Q31" s="7" t="s">
        <v>608</v>
      </c>
      <c r="R31" s="7" t="s">
        <v>609</v>
      </c>
      <c r="S31" s="7" t="s">
        <v>553</v>
      </c>
    </row>
    <row r="32" spans="1:19">
      <c r="A32" s="7">
        <v>31</v>
      </c>
      <c r="B32" s="7" t="s">
        <v>546</v>
      </c>
      <c r="C32" s="7" t="s">
        <v>120</v>
      </c>
      <c r="H32" s="7" t="s">
        <v>677</v>
      </c>
      <c r="I32" s="7" t="s">
        <v>678</v>
      </c>
      <c r="J32" s="7" t="s">
        <v>679</v>
      </c>
      <c r="K32" s="7" t="s">
        <v>557</v>
      </c>
      <c r="Q32" s="7" t="s">
        <v>551</v>
      </c>
      <c r="R32" s="7" t="s">
        <v>552</v>
      </c>
      <c r="S32" s="7" t="s">
        <v>553</v>
      </c>
    </row>
    <row r="33" spans="1:19">
      <c r="A33" s="7">
        <v>32</v>
      </c>
      <c r="B33" s="7" t="s">
        <v>546</v>
      </c>
      <c r="C33" s="7" t="s">
        <v>120</v>
      </c>
      <c r="H33" s="7" t="s">
        <v>680</v>
      </c>
      <c r="I33" s="7" t="s">
        <v>681</v>
      </c>
      <c r="J33" s="7" t="s">
        <v>682</v>
      </c>
      <c r="K33" s="7" t="s">
        <v>557</v>
      </c>
      <c r="Q33" s="7" t="s">
        <v>551</v>
      </c>
      <c r="R33" s="7" t="s">
        <v>552</v>
      </c>
      <c r="S33" s="7" t="s">
        <v>553</v>
      </c>
    </row>
    <row r="34" spans="1:19">
      <c r="A34" s="7">
        <v>33</v>
      </c>
      <c r="B34" s="7" t="s">
        <v>546</v>
      </c>
      <c r="C34" s="7" t="s">
        <v>120</v>
      </c>
      <c r="H34" s="7" t="s">
        <v>683</v>
      </c>
      <c r="I34" s="7" t="s">
        <v>684</v>
      </c>
      <c r="J34" s="7" t="s">
        <v>685</v>
      </c>
      <c r="K34" s="7" t="s">
        <v>634</v>
      </c>
      <c r="Q34" s="7" t="s">
        <v>551</v>
      </c>
      <c r="R34" s="7" t="s">
        <v>552</v>
      </c>
      <c r="S34" s="7" t="s">
        <v>553</v>
      </c>
    </row>
    <row r="35" spans="1:19">
      <c r="A35" s="7">
        <v>34</v>
      </c>
      <c r="B35" s="7" t="s">
        <v>546</v>
      </c>
      <c r="C35" s="7" t="s">
        <v>120</v>
      </c>
      <c r="H35" s="7" t="s">
        <v>686</v>
      </c>
      <c r="I35" s="7" t="s">
        <v>687</v>
      </c>
      <c r="J35" s="7" t="s">
        <v>688</v>
      </c>
      <c r="K35" s="7" t="s">
        <v>561</v>
      </c>
      <c r="Q35" s="7" t="s">
        <v>551</v>
      </c>
      <c r="R35" s="7" t="s">
        <v>552</v>
      </c>
      <c r="S35" s="7" t="s">
        <v>553</v>
      </c>
    </row>
    <row r="36" spans="1:19">
      <c r="A36" s="7">
        <v>35</v>
      </c>
      <c r="B36" s="7" t="s">
        <v>546</v>
      </c>
      <c r="C36" s="7" t="s">
        <v>120</v>
      </c>
      <c r="H36" s="7" t="s">
        <v>689</v>
      </c>
      <c r="I36" s="7" t="s">
        <v>690</v>
      </c>
      <c r="J36" s="7" t="s">
        <v>691</v>
      </c>
      <c r="K36" s="7" t="s">
        <v>580</v>
      </c>
      <c r="Q36" s="7" t="s">
        <v>551</v>
      </c>
      <c r="R36" s="7" t="s">
        <v>552</v>
      </c>
      <c r="S36" s="7" t="s">
        <v>553</v>
      </c>
    </row>
    <row r="37" spans="1:19">
      <c r="A37" s="7">
        <v>36</v>
      </c>
      <c r="B37" s="7" t="s">
        <v>546</v>
      </c>
      <c r="C37" s="7" t="s">
        <v>120</v>
      </c>
      <c r="H37" s="7" t="s">
        <v>692</v>
      </c>
      <c r="I37" s="7" t="s">
        <v>693</v>
      </c>
      <c r="J37" s="7" t="s">
        <v>694</v>
      </c>
      <c r="K37" s="7" t="s">
        <v>695</v>
      </c>
      <c r="L37" s="7" t="s">
        <v>696</v>
      </c>
      <c r="Q37" s="7" t="s">
        <v>586</v>
      </c>
      <c r="R37" s="7" t="s">
        <v>587</v>
      </c>
      <c r="S37" s="7" t="s">
        <v>553</v>
      </c>
    </row>
    <row r="38" spans="1:19">
      <c r="A38" s="7">
        <v>37</v>
      </c>
      <c r="B38" s="7" t="s">
        <v>546</v>
      </c>
      <c r="C38" s="7" t="s">
        <v>120</v>
      </c>
      <c r="H38" s="7" t="s">
        <v>692</v>
      </c>
      <c r="I38" s="7" t="s">
        <v>693</v>
      </c>
      <c r="J38" s="7" t="s">
        <v>694</v>
      </c>
      <c r="K38" s="7" t="s">
        <v>695</v>
      </c>
      <c r="L38" s="7" t="s">
        <v>696</v>
      </c>
      <c r="Q38" s="7" t="s">
        <v>608</v>
      </c>
      <c r="R38" s="7" t="s">
        <v>609</v>
      </c>
      <c r="S38" s="7" t="s">
        <v>553</v>
      </c>
    </row>
    <row r="39" spans="1:19">
      <c r="A39" s="7">
        <v>38</v>
      </c>
      <c r="B39" s="7" t="s">
        <v>546</v>
      </c>
      <c r="C39" s="7" t="s">
        <v>120</v>
      </c>
      <c r="H39" s="7" t="s">
        <v>692</v>
      </c>
      <c r="I39" s="7" t="s">
        <v>693</v>
      </c>
      <c r="J39" s="7" t="s">
        <v>694</v>
      </c>
      <c r="K39" s="7" t="s">
        <v>695</v>
      </c>
      <c r="L39" s="7" t="s">
        <v>696</v>
      </c>
      <c r="Q39" s="7" t="s">
        <v>661</v>
      </c>
      <c r="R39" s="7" t="s">
        <v>662</v>
      </c>
      <c r="S39" s="7" t="s">
        <v>553</v>
      </c>
    </row>
    <row r="40" spans="1:19">
      <c r="A40" s="7">
        <v>39</v>
      </c>
      <c r="B40" s="7" t="s">
        <v>546</v>
      </c>
      <c r="C40" s="7" t="s">
        <v>120</v>
      </c>
      <c r="H40" s="7" t="s">
        <v>697</v>
      </c>
      <c r="I40" s="7" t="s">
        <v>698</v>
      </c>
      <c r="J40" s="7" t="s">
        <v>699</v>
      </c>
      <c r="K40" s="7" t="s">
        <v>584</v>
      </c>
      <c r="Q40" s="7" t="s">
        <v>551</v>
      </c>
      <c r="R40" s="7" t="s">
        <v>552</v>
      </c>
      <c r="S40" s="7" t="s">
        <v>553</v>
      </c>
    </row>
    <row r="41" spans="1:19">
      <c r="A41" s="7">
        <v>40</v>
      </c>
      <c r="B41" s="7" t="s">
        <v>546</v>
      </c>
      <c r="C41" s="7" t="s">
        <v>120</v>
      </c>
      <c r="H41" s="7" t="s">
        <v>700</v>
      </c>
      <c r="I41" s="7" t="s">
        <v>701</v>
      </c>
      <c r="J41" s="7" t="s">
        <v>702</v>
      </c>
      <c r="K41" s="7" t="s">
        <v>584</v>
      </c>
      <c r="Q41" s="7" t="s">
        <v>661</v>
      </c>
      <c r="R41" s="7" t="s">
        <v>662</v>
      </c>
      <c r="S41" s="7" t="s">
        <v>553</v>
      </c>
    </row>
    <row r="42" spans="1:19">
      <c r="A42" s="7">
        <v>41</v>
      </c>
      <c r="B42" s="7" t="s">
        <v>546</v>
      </c>
      <c r="C42" s="7" t="s">
        <v>120</v>
      </c>
      <c r="H42" s="7" t="s">
        <v>703</v>
      </c>
      <c r="I42" s="7" t="s">
        <v>704</v>
      </c>
      <c r="J42" s="7" t="s">
        <v>705</v>
      </c>
      <c r="K42" s="7" t="s">
        <v>569</v>
      </c>
      <c r="Q42" s="7" t="s">
        <v>551</v>
      </c>
      <c r="R42" s="7" t="s">
        <v>552</v>
      </c>
      <c r="S42" s="7" t="s">
        <v>553</v>
      </c>
    </row>
    <row r="43" spans="1:19">
      <c r="A43" s="7">
        <v>42</v>
      </c>
      <c r="B43" s="7" t="s">
        <v>546</v>
      </c>
      <c r="C43" s="7" t="s">
        <v>120</v>
      </c>
      <c r="H43" s="7" t="s">
        <v>706</v>
      </c>
      <c r="I43" s="7" t="s">
        <v>707</v>
      </c>
      <c r="J43" s="7" t="s">
        <v>708</v>
      </c>
      <c r="K43" s="7" t="s">
        <v>569</v>
      </c>
      <c r="L43" s="7" t="s">
        <v>709</v>
      </c>
      <c r="Q43" s="7" t="s">
        <v>571</v>
      </c>
      <c r="R43" s="7" t="s">
        <v>572</v>
      </c>
      <c r="S43" s="7" t="s">
        <v>553</v>
      </c>
    </row>
    <row r="44" spans="1:19">
      <c r="A44" s="7">
        <v>43</v>
      </c>
      <c r="B44" s="7" t="s">
        <v>546</v>
      </c>
      <c r="C44" s="7" t="s">
        <v>120</v>
      </c>
      <c r="H44" s="7" t="s">
        <v>710</v>
      </c>
      <c r="I44" s="7" t="s">
        <v>711</v>
      </c>
      <c r="J44" s="7" t="s">
        <v>712</v>
      </c>
      <c r="K44" s="7" t="s">
        <v>634</v>
      </c>
      <c r="Q44" s="7" t="s">
        <v>551</v>
      </c>
      <c r="R44" s="7" t="s">
        <v>552</v>
      </c>
      <c r="S44" s="7" t="s">
        <v>553</v>
      </c>
    </row>
    <row r="45" spans="1:19">
      <c r="A45" s="7">
        <v>44</v>
      </c>
      <c r="B45" s="7" t="s">
        <v>546</v>
      </c>
      <c r="C45" s="7" t="s">
        <v>120</v>
      </c>
      <c r="H45" s="7" t="s">
        <v>713</v>
      </c>
      <c r="I45" s="7" t="s">
        <v>714</v>
      </c>
      <c r="J45" s="7" t="s">
        <v>715</v>
      </c>
      <c r="K45" s="7" t="s">
        <v>634</v>
      </c>
      <c r="L45" s="7" t="s">
        <v>716</v>
      </c>
      <c r="Q45" s="7" t="s">
        <v>571</v>
      </c>
      <c r="R45" s="7" t="s">
        <v>572</v>
      </c>
      <c r="S45" s="7" t="s">
        <v>553</v>
      </c>
    </row>
    <row r="46" spans="1:19">
      <c r="A46" s="7">
        <v>45</v>
      </c>
      <c r="B46" s="7" t="s">
        <v>546</v>
      </c>
      <c r="C46" s="7" t="s">
        <v>120</v>
      </c>
      <c r="H46" s="7" t="s">
        <v>717</v>
      </c>
      <c r="I46" s="7" t="s">
        <v>718</v>
      </c>
      <c r="J46" s="7" t="s">
        <v>719</v>
      </c>
      <c r="K46" s="7" t="s">
        <v>720</v>
      </c>
      <c r="Q46" s="7" t="s">
        <v>721</v>
      </c>
      <c r="R46" s="7" t="s">
        <v>722</v>
      </c>
      <c r="S46" s="7" t="s">
        <v>553</v>
      </c>
    </row>
    <row r="47" spans="1:19">
      <c r="A47" s="7">
        <v>46</v>
      </c>
      <c r="B47" s="7" t="s">
        <v>546</v>
      </c>
      <c r="C47" s="7" t="s">
        <v>120</v>
      </c>
      <c r="H47" s="7" t="s">
        <v>723</v>
      </c>
      <c r="I47" s="7" t="s">
        <v>724</v>
      </c>
      <c r="J47" s="7" t="s">
        <v>725</v>
      </c>
      <c r="K47" s="7" t="s">
        <v>726</v>
      </c>
      <c r="Q47" s="7" t="s">
        <v>551</v>
      </c>
      <c r="R47" s="7" t="s">
        <v>552</v>
      </c>
      <c r="S47" s="7" t="s">
        <v>553</v>
      </c>
    </row>
    <row r="48" spans="1:19">
      <c r="A48" s="7">
        <v>47</v>
      </c>
      <c r="B48" s="7" t="s">
        <v>546</v>
      </c>
      <c r="C48" s="7" t="s">
        <v>120</v>
      </c>
      <c r="H48" s="7" t="s">
        <v>727</v>
      </c>
      <c r="I48" s="7" t="s">
        <v>728</v>
      </c>
      <c r="J48" s="7" t="s">
        <v>729</v>
      </c>
      <c r="K48" s="7" t="s">
        <v>730</v>
      </c>
      <c r="Q48" s="7" t="s">
        <v>608</v>
      </c>
      <c r="R48" s="7" t="s">
        <v>609</v>
      </c>
      <c r="S48" s="7" t="s">
        <v>553</v>
      </c>
    </row>
    <row r="49" spans="1:19">
      <c r="A49" s="7">
        <v>48</v>
      </c>
      <c r="B49" s="7" t="s">
        <v>546</v>
      </c>
      <c r="C49" s="7" t="s">
        <v>120</v>
      </c>
      <c r="H49" s="7" t="s">
        <v>731</v>
      </c>
      <c r="I49" s="7" t="s">
        <v>732</v>
      </c>
      <c r="J49" s="7" t="s">
        <v>733</v>
      </c>
      <c r="K49" s="7" t="s">
        <v>569</v>
      </c>
      <c r="Q49" s="7" t="s">
        <v>551</v>
      </c>
      <c r="R49" s="7" t="s">
        <v>552</v>
      </c>
      <c r="S49" s="7" t="s">
        <v>553</v>
      </c>
    </row>
    <row r="50" spans="1:19">
      <c r="A50" s="7">
        <v>49</v>
      </c>
      <c r="B50" s="7" t="s">
        <v>546</v>
      </c>
      <c r="C50" s="7" t="s">
        <v>120</v>
      </c>
      <c r="H50" s="7" t="s">
        <v>734</v>
      </c>
      <c r="I50" s="7" t="s">
        <v>735</v>
      </c>
      <c r="J50" s="7" t="s">
        <v>736</v>
      </c>
      <c r="K50" s="7" t="s">
        <v>737</v>
      </c>
      <c r="Q50" s="7" t="s">
        <v>571</v>
      </c>
      <c r="R50" s="7" t="s">
        <v>572</v>
      </c>
      <c r="S50" s="7" t="s">
        <v>553</v>
      </c>
    </row>
    <row r="51" spans="1:19">
      <c r="A51" s="7">
        <v>50</v>
      </c>
      <c r="B51" s="7" t="s">
        <v>546</v>
      </c>
      <c r="C51" s="7" t="s">
        <v>120</v>
      </c>
      <c r="H51" s="7" t="s">
        <v>738</v>
      </c>
      <c r="I51" s="7" t="s">
        <v>739</v>
      </c>
      <c r="J51" s="7" t="s">
        <v>740</v>
      </c>
      <c r="K51" s="7" t="s">
        <v>557</v>
      </c>
      <c r="Q51" s="7" t="s">
        <v>551</v>
      </c>
      <c r="R51" s="7" t="s">
        <v>552</v>
      </c>
      <c r="S51" s="7" t="s">
        <v>553</v>
      </c>
    </row>
    <row r="52" spans="1:19">
      <c r="A52" s="7">
        <v>51</v>
      </c>
      <c r="B52" s="7" t="s">
        <v>546</v>
      </c>
      <c r="C52" s="7" t="s">
        <v>120</v>
      </c>
      <c r="H52" s="7" t="s">
        <v>741</v>
      </c>
      <c r="I52" s="7" t="s">
        <v>742</v>
      </c>
      <c r="J52" s="7" t="s">
        <v>743</v>
      </c>
      <c r="K52" s="7" t="s">
        <v>557</v>
      </c>
      <c r="Q52" s="7" t="s">
        <v>608</v>
      </c>
      <c r="R52" s="7" t="s">
        <v>609</v>
      </c>
      <c r="S52" s="7" t="s">
        <v>553</v>
      </c>
    </row>
    <row r="53" spans="1:19">
      <c r="A53" s="7">
        <v>52</v>
      </c>
      <c r="B53" s="7" t="s">
        <v>546</v>
      </c>
      <c r="C53" s="7" t="s">
        <v>120</v>
      </c>
      <c r="H53" s="7" t="s">
        <v>744</v>
      </c>
      <c r="I53" s="7" t="s">
        <v>745</v>
      </c>
      <c r="J53" s="7" t="s">
        <v>746</v>
      </c>
      <c r="K53" s="7" t="s">
        <v>557</v>
      </c>
      <c r="L53" s="7" t="s">
        <v>747</v>
      </c>
      <c r="Q53" s="7" t="s">
        <v>721</v>
      </c>
      <c r="R53" s="7" t="s">
        <v>722</v>
      </c>
      <c r="S53" s="7" t="s">
        <v>553</v>
      </c>
    </row>
    <row r="54" spans="1:19">
      <c r="A54" s="7">
        <v>53</v>
      </c>
      <c r="B54" s="7" t="s">
        <v>546</v>
      </c>
      <c r="C54" s="7" t="s">
        <v>120</v>
      </c>
      <c r="H54" s="7" t="s">
        <v>748</v>
      </c>
      <c r="I54" s="7" t="s">
        <v>749</v>
      </c>
      <c r="J54" s="7" t="s">
        <v>750</v>
      </c>
      <c r="K54" s="7" t="s">
        <v>751</v>
      </c>
      <c r="L54" s="7" t="s">
        <v>752</v>
      </c>
      <c r="Q54" s="7" t="s">
        <v>551</v>
      </c>
      <c r="R54" s="7" t="s">
        <v>552</v>
      </c>
      <c r="S54" s="7" t="s">
        <v>553</v>
      </c>
    </row>
    <row r="55" spans="1:19">
      <c r="A55" s="7">
        <v>54</v>
      </c>
      <c r="B55" s="7" t="s">
        <v>546</v>
      </c>
      <c r="C55" s="7" t="s">
        <v>120</v>
      </c>
      <c r="H55" s="7" t="s">
        <v>753</v>
      </c>
      <c r="I55" s="7" t="s">
        <v>754</v>
      </c>
      <c r="J55" s="7" t="s">
        <v>755</v>
      </c>
      <c r="K55" s="7" t="s">
        <v>756</v>
      </c>
      <c r="Q55" s="7" t="s">
        <v>757</v>
      </c>
      <c r="R55" s="7" t="s">
        <v>758</v>
      </c>
      <c r="S55" s="7" t="s">
        <v>553</v>
      </c>
    </row>
    <row r="56" spans="1:19">
      <c r="A56" s="7">
        <v>55</v>
      </c>
      <c r="B56" s="7" t="s">
        <v>546</v>
      </c>
      <c r="C56" s="7" t="s">
        <v>120</v>
      </c>
      <c r="H56" s="7" t="s">
        <v>759</v>
      </c>
      <c r="I56" s="7" t="s">
        <v>760</v>
      </c>
      <c r="J56" s="7" t="s">
        <v>761</v>
      </c>
      <c r="K56" s="7" t="s">
        <v>762</v>
      </c>
      <c r="Q56" s="7" t="s">
        <v>757</v>
      </c>
      <c r="R56" s="7" t="s">
        <v>758</v>
      </c>
      <c r="S56" s="7" t="s">
        <v>553</v>
      </c>
    </row>
    <row r="57" spans="1:19">
      <c r="A57" s="7">
        <v>56</v>
      </c>
      <c r="B57" s="7" t="s">
        <v>546</v>
      </c>
      <c r="C57" s="7" t="s">
        <v>120</v>
      </c>
      <c r="H57" s="7" t="s">
        <v>763</v>
      </c>
      <c r="I57" s="7" t="s">
        <v>764</v>
      </c>
      <c r="J57" s="7" t="s">
        <v>765</v>
      </c>
      <c r="K57" s="7" t="s">
        <v>569</v>
      </c>
      <c r="Q57" s="7" t="s">
        <v>766</v>
      </c>
      <c r="R57" s="7" t="s">
        <v>767</v>
      </c>
      <c r="S57" s="7" t="s">
        <v>553</v>
      </c>
    </row>
    <row r="58" spans="1:19">
      <c r="A58" s="7">
        <v>57</v>
      </c>
      <c r="B58" s="7" t="s">
        <v>546</v>
      </c>
      <c r="C58" s="7" t="s">
        <v>120</v>
      </c>
      <c r="H58" s="7" t="s">
        <v>768</v>
      </c>
      <c r="I58" s="7" t="s">
        <v>769</v>
      </c>
      <c r="J58" s="7" t="s">
        <v>770</v>
      </c>
      <c r="K58" s="7" t="s">
        <v>569</v>
      </c>
      <c r="L58" s="7" t="s">
        <v>771</v>
      </c>
      <c r="Q58" s="7" t="s">
        <v>551</v>
      </c>
      <c r="R58" s="7" t="s">
        <v>552</v>
      </c>
      <c r="S58" s="7" t="s">
        <v>553</v>
      </c>
    </row>
    <row r="59" spans="1:19">
      <c r="A59" s="7">
        <v>58</v>
      </c>
      <c r="B59" s="7" t="s">
        <v>546</v>
      </c>
      <c r="C59" s="7" t="s">
        <v>120</v>
      </c>
      <c r="H59" s="7" t="s">
        <v>772</v>
      </c>
      <c r="I59" s="7" t="s">
        <v>773</v>
      </c>
      <c r="J59" s="7" t="s">
        <v>774</v>
      </c>
      <c r="K59" s="7" t="s">
        <v>775</v>
      </c>
      <c r="Q59" s="7" t="s">
        <v>571</v>
      </c>
      <c r="R59" s="7" t="s">
        <v>572</v>
      </c>
      <c r="S59" s="7" t="s">
        <v>553</v>
      </c>
    </row>
    <row r="60" spans="1:19">
      <c r="A60" s="7">
        <v>59</v>
      </c>
      <c r="B60" s="7" t="s">
        <v>546</v>
      </c>
      <c r="C60" s="7" t="s">
        <v>120</v>
      </c>
      <c r="H60" s="7" t="s">
        <v>776</v>
      </c>
      <c r="I60" s="7" t="s">
        <v>777</v>
      </c>
      <c r="J60" s="7" t="s">
        <v>778</v>
      </c>
      <c r="K60" s="7" t="s">
        <v>779</v>
      </c>
      <c r="Q60" s="7" t="s">
        <v>551</v>
      </c>
      <c r="R60" s="7" t="s">
        <v>552</v>
      </c>
      <c r="S60" s="7" t="s">
        <v>553</v>
      </c>
    </row>
    <row r="61" spans="1:19">
      <c r="A61" s="7">
        <v>60</v>
      </c>
      <c r="B61" s="7" t="s">
        <v>546</v>
      </c>
      <c r="C61" s="7" t="s">
        <v>120</v>
      </c>
      <c r="H61" s="7" t="s">
        <v>780</v>
      </c>
      <c r="I61" s="7" t="s">
        <v>781</v>
      </c>
      <c r="J61" s="7" t="s">
        <v>782</v>
      </c>
      <c r="K61" s="7" t="s">
        <v>623</v>
      </c>
      <c r="Q61" s="7" t="s">
        <v>551</v>
      </c>
      <c r="R61" s="7" t="s">
        <v>552</v>
      </c>
      <c r="S61" s="7" t="s">
        <v>553</v>
      </c>
    </row>
    <row r="62" spans="1:19">
      <c r="A62" s="7">
        <v>61</v>
      </c>
      <c r="B62" s="7" t="s">
        <v>546</v>
      </c>
      <c r="C62" s="7" t="s">
        <v>120</v>
      </c>
      <c r="H62" s="7" t="s">
        <v>783</v>
      </c>
      <c r="I62" s="7" t="s">
        <v>784</v>
      </c>
      <c r="J62" s="7" t="s">
        <v>785</v>
      </c>
      <c r="K62" s="7" t="s">
        <v>786</v>
      </c>
      <c r="Q62" s="7" t="s">
        <v>551</v>
      </c>
      <c r="R62" s="7" t="s">
        <v>552</v>
      </c>
      <c r="S62" s="7" t="s">
        <v>553</v>
      </c>
    </row>
    <row r="63" spans="1:19">
      <c r="A63" s="7">
        <v>62</v>
      </c>
      <c r="B63" s="7" t="s">
        <v>546</v>
      </c>
      <c r="C63" s="7" t="s">
        <v>120</v>
      </c>
      <c r="H63" s="7" t="s">
        <v>787</v>
      </c>
      <c r="I63" s="7" t="s">
        <v>788</v>
      </c>
      <c r="J63" s="7" t="s">
        <v>789</v>
      </c>
      <c r="K63" s="7" t="s">
        <v>790</v>
      </c>
      <c r="Q63" s="7" t="s">
        <v>551</v>
      </c>
      <c r="R63" s="7" t="s">
        <v>552</v>
      </c>
      <c r="S63" s="7" t="s">
        <v>553</v>
      </c>
    </row>
    <row r="64" spans="1:19">
      <c r="A64" s="7">
        <v>63</v>
      </c>
      <c r="B64" s="7" t="s">
        <v>546</v>
      </c>
      <c r="C64" s="7" t="s">
        <v>120</v>
      </c>
      <c r="H64" s="7" t="s">
        <v>791</v>
      </c>
      <c r="I64" s="7" t="s">
        <v>792</v>
      </c>
      <c r="J64" s="7" t="s">
        <v>793</v>
      </c>
      <c r="K64" s="7" t="s">
        <v>794</v>
      </c>
      <c r="Q64" s="7" t="s">
        <v>551</v>
      </c>
      <c r="R64" s="7" t="s">
        <v>552</v>
      </c>
      <c r="S64" s="7" t="s">
        <v>553</v>
      </c>
    </row>
    <row r="65" spans="1:19">
      <c r="A65" s="7">
        <v>64</v>
      </c>
      <c r="B65" s="7" t="s">
        <v>546</v>
      </c>
      <c r="C65" s="7" t="s">
        <v>120</v>
      </c>
      <c r="H65" s="7" t="s">
        <v>795</v>
      </c>
      <c r="I65" s="7" t="s">
        <v>796</v>
      </c>
      <c r="J65" s="7" t="s">
        <v>797</v>
      </c>
      <c r="K65" s="7" t="s">
        <v>798</v>
      </c>
      <c r="Q65" s="7" t="s">
        <v>551</v>
      </c>
      <c r="R65" s="7" t="s">
        <v>552</v>
      </c>
      <c r="S65" s="7" t="s">
        <v>553</v>
      </c>
    </row>
    <row r="66" spans="1:19">
      <c r="A66" s="7">
        <v>65</v>
      </c>
      <c r="B66" s="7" t="s">
        <v>546</v>
      </c>
      <c r="C66" s="7" t="s">
        <v>120</v>
      </c>
      <c r="H66" s="7" t="s">
        <v>799</v>
      </c>
      <c r="I66" s="7" t="s">
        <v>800</v>
      </c>
      <c r="J66" s="7" t="s">
        <v>640</v>
      </c>
      <c r="K66" s="7" t="s">
        <v>801</v>
      </c>
      <c r="Q66" s="7" t="s">
        <v>661</v>
      </c>
      <c r="R66" s="7" t="s">
        <v>662</v>
      </c>
      <c r="S66" s="7" t="s">
        <v>553</v>
      </c>
    </row>
    <row r="67" spans="1:19">
      <c r="A67" s="7">
        <v>66</v>
      </c>
      <c r="B67" s="7" t="s">
        <v>546</v>
      </c>
      <c r="C67" s="7" t="s">
        <v>120</v>
      </c>
      <c r="H67" s="7" t="s">
        <v>802</v>
      </c>
      <c r="I67" s="7" t="s">
        <v>803</v>
      </c>
      <c r="J67" s="7" t="s">
        <v>804</v>
      </c>
      <c r="K67" s="7" t="s">
        <v>805</v>
      </c>
      <c r="L67" s="7" t="s">
        <v>806</v>
      </c>
      <c r="Q67" s="7" t="s">
        <v>571</v>
      </c>
      <c r="R67" s="7" t="s">
        <v>572</v>
      </c>
      <c r="S67" s="7" t="s">
        <v>553</v>
      </c>
    </row>
    <row r="68" spans="1:19">
      <c r="A68" s="7">
        <v>67</v>
      </c>
      <c r="B68" s="7" t="s">
        <v>546</v>
      </c>
      <c r="C68" s="7" t="s">
        <v>120</v>
      </c>
      <c r="H68" s="7" t="s">
        <v>807</v>
      </c>
      <c r="I68" s="7" t="s">
        <v>808</v>
      </c>
      <c r="J68" s="7" t="s">
        <v>809</v>
      </c>
      <c r="K68" s="7" t="s">
        <v>810</v>
      </c>
      <c r="Q68" s="7" t="s">
        <v>551</v>
      </c>
      <c r="R68" s="7" t="s">
        <v>552</v>
      </c>
      <c r="S68" s="7" t="s">
        <v>553</v>
      </c>
    </row>
    <row r="69" spans="1:19">
      <c r="A69" s="7">
        <v>68</v>
      </c>
      <c r="B69" s="7" t="s">
        <v>546</v>
      </c>
      <c r="C69" s="7" t="s">
        <v>120</v>
      </c>
      <c r="H69" s="7" t="s">
        <v>811</v>
      </c>
      <c r="I69" s="7" t="s">
        <v>812</v>
      </c>
      <c r="J69" s="7" t="s">
        <v>813</v>
      </c>
      <c r="K69" s="7" t="s">
        <v>814</v>
      </c>
      <c r="Q69" s="7" t="s">
        <v>608</v>
      </c>
      <c r="R69" s="7" t="s">
        <v>609</v>
      </c>
      <c r="S69" s="7" t="s">
        <v>553</v>
      </c>
    </row>
    <row r="70" spans="1:19">
      <c r="A70" s="7">
        <v>69</v>
      </c>
      <c r="B70" s="7" t="s">
        <v>546</v>
      </c>
      <c r="C70" s="7" t="s">
        <v>120</v>
      </c>
      <c r="H70" s="7" t="s">
        <v>815</v>
      </c>
      <c r="I70" s="7" t="s">
        <v>816</v>
      </c>
      <c r="J70" s="7" t="s">
        <v>817</v>
      </c>
      <c r="K70" s="7" t="s">
        <v>818</v>
      </c>
      <c r="L70" s="7" t="s">
        <v>819</v>
      </c>
      <c r="Q70" s="7" t="s">
        <v>551</v>
      </c>
      <c r="R70" s="7" t="s">
        <v>552</v>
      </c>
      <c r="S70" s="7" t="s">
        <v>553</v>
      </c>
    </row>
    <row r="71" spans="1:19">
      <c r="A71" s="7">
        <v>70</v>
      </c>
      <c r="B71" s="7" t="s">
        <v>546</v>
      </c>
      <c r="C71" s="7" t="s">
        <v>120</v>
      </c>
      <c r="H71" s="7" t="s">
        <v>820</v>
      </c>
      <c r="I71" s="7" t="s">
        <v>821</v>
      </c>
      <c r="J71" s="7" t="s">
        <v>822</v>
      </c>
      <c r="K71" s="7" t="s">
        <v>794</v>
      </c>
      <c r="Q71" s="7" t="s">
        <v>551</v>
      </c>
      <c r="R71" s="7" t="s">
        <v>552</v>
      </c>
      <c r="S71" s="7" t="s">
        <v>553</v>
      </c>
    </row>
    <row r="72" spans="1:19">
      <c r="A72" s="7">
        <v>71</v>
      </c>
      <c r="B72" s="7" t="s">
        <v>546</v>
      </c>
      <c r="C72" s="7" t="s">
        <v>120</v>
      </c>
      <c r="H72" s="7" t="s">
        <v>823</v>
      </c>
      <c r="I72" s="7" t="s">
        <v>824</v>
      </c>
      <c r="J72" s="7" t="s">
        <v>825</v>
      </c>
      <c r="K72" s="7" t="s">
        <v>580</v>
      </c>
      <c r="Q72" s="7" t="s">
        <v>608</v>
      </c>
      <c r="R72" s="7" t="s">
        <v>609</v>
      </c>
      <c r="S72" s="7" t="s">
        <v>553</v>
      </c>
    </row>
    <row r="73" spans="1:19">
      <c r="A73" s="7">
        <v>72</v>
      </c>
      <c r="B73" s="7" t="s">
        <v>546</v>
      </c>
      <c r="C73" s="7" t="s">
        <v>120</v>
      </c>
      <c r="H73" s="7" t="s">
        <v>826</v>
      </c>
      <c r="I73" s="7" t="s">
        <v>827</v>
      </c>
      <c r="J73" s="7" t="s">
        <v>817</v>
      </c>
      <c r="K73" s="7" t="s">
        <v>828</v>
      </c>
      <c r="Q73" s="7" t="s">
        <v>829</v>
      </c>
      <c r="R73" s="7" t="s">
        <v>830</v>
      </c>
      <c r="S73" s="7" t="s">
        <v>553</v>
      </c>
    </row>
    <row r="74" spans="1:19">
      <c r="A74" s="7">
        <v>73</v>
      </c>
      <c r="B74" s="7" t="s">
        <v>546</v>
      </c>
      <c r="C74" s="7" t="s">
        <v>120</v>
      </c>
      <c r="H74" s="7" t="s">
        <v>831</v>
      </c>
      <c r="I74" s="7" t="s">
        <v>832</v>
      </c>
      <c r="J74" s="7" t="s">
        <v>833</v>
      </c>
      <c r="K74" s="7" t="s">
        <v>834</v>
      </c>
      <c r="L74" s="7" t="s">
        <v>835</v>
      </c>
      <c r="Q74" s="7" t="s">
        <v>721</v>
      </c>
      <c r="R74" s="7" t="s">
        <v>722</v>
      </c>
      <c r="S74" s="7" t="s">
        <v>553</v>
      </c>
    </row>
    <row r="75" spans="1:19">
      <c r="A75" s="7">
        <v>74</v>
      </c>
      <c r="B75" s="7" t="s">
        <v>546</v>
      </c>
      <c r="C75" s="7" t="s">
        <v>120</v>
      </c>
      <c r="H75" s="7" t="s">
        <v>836</v>
      </c>
      <c r="I75" s="7" t="s">
        <v>837</v>
      </c>
      <c r="J75" s="7" t="s">
        <v>833</v>
      </c>
      <c r="K75" s="7" t="s">
        <v>838</v>
      </c>
      <c r="L75" s="7" t="s">
        <v>839</v>
      </c>
      <c r="Q75" s="7" t="s">
        <v>721</v>
      </c>
      <c r="R75" s="7" t="s">
        <v>722</v>
      </c>
      <c r="S75" s="7" t="s">
        <v>553</v>
      </c>
    </row>
    <row r="76" spans="1:19">
      <c r="A76" s="7">
        <v>75</v>
      </c>
      <c r="B76" s="7" t="s">
        <v>546</v>
      </c>
      <c r="C76" s="7" t="s">
        <v>120</v>
      </c>
      <c r="H76" s="7" t="s">
        <v>840</v>
      </c>
      <c r="I76" s="7" t="s">
        <v>841</v>
      </c>
      <c r="J76" s="7" t="s">
        <v>842</v>
      </c>
      <c r="K76" s="7" t="s">
        <v>597</v>
      </c>
      <c r="Q76" s="7" t="s">
        <v>551</v>
      </c>
      <c r="R76" s="7" t="s">
        <v>552</v>
      </c>
      <c r="S76" s="7" t="s">
        <v>553</v>
      </c>
    </row>
    <row r="77" spans="1:19">
      <c r="A77" s="7">
        <v>76</v>
      </c>
      <c r="B77" s="7" t="s">
        <v>546</v>
      </c>
      <c r="C77" s="7" t="s">
        <v>120</v>
      </c>
      <c r="H77" s="7" t="s">
        <v>843</v>
      </c>
      <c r="I77" s="7" t="s">
        <v>844</v>
      </c>
      <c r="J77" s="7" t="s">
        <v>845</v>
      </c>
      <c r="K77" s="7" t="s">
        <v>846</v>
      </c>
      <c r="Q77" s="7" t="s">
        <v>551</v>
      </c>
      <c r="R77" s="7" t="s">
        <v>552</v>
      </c>
      <c r="S77" s="7" t="s">
        <v>553</v>
      </c>
    </row>
    <row r="78" spans="1:19">
      <c r="A78" s="7">
        <v>77</v>
      </c>
      <c r="B78" s="7" t="s">
        <v>546</v>
      </c>
      <c r="C78" s="7" t="s">
        <v>120</v>
      </c>
      <c r="H78" s="7" t="s">
        <v>847</v>
      </c>
      <c r="I78" s="7" t="s">
        <v>848</v>
      </c>
      <c r="J78" s="7" t="s">
        <v>849</v>
      </c>
      <c r="K78" s="7" t="s">
        <v>850</v>
      </c>
      <c r="Q78" s="7" t="s">
        <v>608</v>
      </c>
      <c r="R78" s="7" t="s">
        <v>609</v>
      </c>
      <c r="S78" s="7" t="s">
        <v>553</v>
      </c>
    </row>
    <row r="79" spans="1:19">
      <c r="A79" s="7">
        <v>78</v>
      </c>
      <c r="B79" s="7" t="s">
        <v>546</v>
      </c>
      <c r="C79" s="7" t="s">
        <v>120</v>
      </c>
      <c r="H79" s="7" t="s">
        <v>851</v>
      </c>
      <c r="I79" s="7" t="s">
        <v>852</v>
      </c>
      <c r="J79" s="7" t="s">
        <v>853</v>
      </c>
      <c r="K79" s="7" t="s">
        <v>557</v>
      </c>
      <c r="Q79" s="7" t="s">
        <v>551</v>
      </c>
      <c r="R79" s="7" t="s">
        <v>552</v>
      </c>
      <c r="S79" s="7" t="s">
        <v>553</v>
      </c>
    </row>
    <row r="80" spans="1:19">
      <c r="A80" s="7">
        <v>79</v>
      </c>
      <c r="B80" s="7" t="s">
        <v>546</v>
      </c>
      <c r="C80" s="7" t="s">
        <v>120</v>
      </c>
      <c r="H80" s="7" t="s">
        <v>854</v>
      </c>
      <c r="I80" s="7" t="s">
        <v>855</v>
      </c>
      <c r="J80" s="7" t="s">
        <v>856</v>
      </c>
      <c r="K80" s="7" t="s">
        <v>857</v>
      </c>
      <c r="L80" s="7" t="s">
        <v>858</v>
      </c>
      <c r="Q80" s="7" t="s">
        <v>551</v>
      </c>
      <c r="R80" s="7" t="s">
        <v>552</v>
      </c>
      <c r="S80" s="7" t="s">
        <v>553</v>
      </c>
    </row>
    <row r="81" spans="1:19">
      <c r="A81" s="7">
        <v>80</v>
      </c>
      <c r="B81" s="7" t="s">
        <v>546</v>
      </c>
      <c r="C81" s="7" t="s">
        <v>120</v>
      </c>
      <c r="H81" s="7" t="s">
        <v>859</v>
      </c>
      <c r="I81" s="7" t="s">
        <v>860</v>
      </c>
      <c r="J81" s="7" t="s">
        <v>861</v>
      </c>
      <c r="K81" s="7" t="s">
        <v>557</v>
      </c>
      <c r="L81" s="7" t="s">
        <v>862</v>
      </c>
      <c r="Q81" s="7" t="s">
        <v>608</v>
      </c>
      <c r="R81" s="7" t="s">
        <v>609</v>
      </c>
      <c r="S81" s="7" t="s">
        <v>553</v>
      </c>
    </row>
    <row r="82" spans="1:19">
      <c r="A82" s="7">
        <v>81</v>
      </c>
      <c r="B82" s="7" t="s">
        <v>546</v>
      </c>
      <c r="C82" s="7" t="s">
        <v>120</v>
      </c>
      <c r="H82" s="7" t="s">
        <v>863</v>
      </c>
      <c r="I82" s="7" t="s">
        <v>864</v>
      </c>
      <c r="J82" s="7" t="s">
        <v>865</v>
      </c>
      <c r="K82" s="7" t="s">
        <v>866</v>
      </c>
      <c r="Q82" s="7" t="s">
        <v>551</v>
      </c>
      <c r="R82" s="7" t="s">
        <v>552</v>
      </c>
      <c r="S82" s="7" t="s">
        <v>553</v>
      </c>
    </row>
    <row r="83" spans="1:19">
      <c r="A83" s="7">
        <v>82</v>
      </c>
      <c r="B83" s="7" t="s">
        <v>546</v>
      </c>
      <c r="C83" s="7" t="s">
        <v>120</v>
      </c>
      <c r="H83" s="7" t="s">
        <v>867</v>
      </c>
      <c r="I83" s="7" t="s">
        <v>868</v>
      </c>
      <c r="J83" s="7" t="s">
        <v>869</v>
      </c>
      <c r="K83" s="7" t="s">
        <v>751</v>
      </c>
      <c r="Q83" s="7" t="s">
        <v>551</v>
      </c>
      <c r="R83" s="7" t="s">
        <v>552</v>
      </c>
      <c r="S83" s="7" t="s">
        <v>553</v>
      </c>
    </row>
    <row r="84" spans="1:19">
      <c r="A84" s="7">
        <v>83</v>
      </c>
      <c r="B84" s="7" t="s">
        <v>546</v>
      </c>
      <c r="C84" s="7" t="s">
        <v>120</v>
      </c>
      <c r="H84" s="7" t="s">
        <v>870</v>
      </c>
      <c r="I84" s="7" t="s">
        <v>871</v>
      </c>
      <c r="J84" s="7" t="s">
        <v>872</v>
      </c>
      <c r="K84" s="7" t="s">
        <v>557</v>
      </c>
      <c r="Q84" s="7" t="s">
        <v>551</v>
      </c>
      <c r="R84" s="7" t="s">
        <v>552</v>
      </c>
      <c r="S84" s="7" t="s">
        <v>553</v>
      </c>
    </row>
    <row r="85" spans="1:19">
      <c r="A85" s="7">
        <v>84</v>
      </c>
      <c r="B85" s="7" t="s">
        <v>546</v>
      </c>
      <c r="C85" s="7" t="s">
        <v>120</v>
      </c>
      <c r="H85" s="7" t="s">
        <v>873</v>
      </c>
      <c r="I85" s="7" t="s">
        <v>874</v>
      </c>
      <c r="J85" s="7" t="s">
        <v>875</v>
      </c>
      <c r="K85" s="7" t="s">
        <v>805</v>
      </c>
      <c r="L85" s="7" t="s">
        <v>876</v>
      </c>
      <c r="Q85" s="7" t="s">
        <v>608</v>
      </c>
      <c r="R85" s="7" t="s">
        <v>609</v>
      </c>
      <c r="S85" s="7" t="s">
        <v>553</v>
      </c>
    </row>
    <row r="86" spans="1:19">
      <c r="A86" s="7">
        <v>85</v>
      </c>
      <c r="B86" s="7" t="s">
        <v>546</v>
      </c>
      <c r="C86" s="7" t="s">
        <v>120</v>
      </c>
      <c r="H86" s="7" t="s">
        <v>877</v>
      </c>
      <c r="I86" s="7" t="s">
        <v>878</v>
      </c>
      <c r="J86" s="7" t="s">
        <v>879</v>
      </c>
      <c r="K86" s="7" t="s">
        <v>880</v>
      </c>
      <c r="L86" s="7" t="s">
        <v>881</v>
      </c>
      <c r="Q86" s="7" t="s">
        <v>551</v>
      </c>
      <c r="R86" s="7" t="s">
        <v>552</v>
      </c>
      <c r="S86" s="7" t="s">
        <v>553</v>
      </c>
    </row>
    <row r="87" spans="1:19">
      <c r="A87" s="7">
        <v>86</v>
      </c>
      <c r="B87" s="7" t="s">
        <v>546</v>
      </c>
      <c r="C87" s="7" t="s">
        <v>120</v>
      </c>
      <c r="H87" s="7" t="s">
        <v>882</v>
      </c>
      <c r="I87" s="7" t="s">
        <v>883</v>
      </c>
      <c r="J87" s="7" t="s">
        <v>884</v>
      </c>
      <c r="K87" s="7" t="s">
        <v>885</v>
      </c>
      <c r="L87" s="7" t="s">
        <v>886</v>
      </c>
      <c r="Q87" s="7" t="s">
        <v>571</v>
      </c>
      <c r="R87" s="7" t="s">
        <v>572</v>
      </c>
      <c r="S87" s="7" t="s">
        <v>553</v>
      </c>
    </row>
    <row r="88" spans="1:19">
      <c r="A88" s="7">
        <v>87</v>
      </c>
      <c r="B88" s="7" t="s">
        <v>546</v>
      </c>
      <c r="C88" s="7" t="s">
        <v>120</v>
      </c>
      <c r="H88" s="7" t="s">
        <v>882</v>
      </c>
      <c r="I88" s="7" t="s">
        <v>883</v>
      </c>
      <c r="J88" s="7" t="s">
        <v>884</v>
      </c>
      <c r="K88" s="7" t="s">
        <v>885</v>
      </c>
      <c r="L88" s="7" t="s">
        <v>886</v>
      </c>
      <c r="Q88" s="7" t="s">
        <v>551</v>
      </c>
      <c r="R88" s="7" t="s">
        <v>552</v>
      </c>
      <c r="S88" s="7" t="s">
        <v>553</v>
      </c>
    </row>
    <row r="89" spans="1:19">
      <c r="A89" s="7">
        <v>88</v>
      </c>
      <c r="B89" s="7" t="s">
        <v>546</v>
      </c>
      <c r="C89" s="7" t="s">
        <v>120</v>
      </c>
      <c r="H89" s="7" t="s">
        <v>887</v>
      </c>
      <c r="I89" s="7" t="s">
        <v>883</v>
      </c>
      <c r="J89" s="7" t="s">
        <v>884</v>
      </c>
      <c r="K89" s="7" t="s">
        <v>888</v>
      </c>
      <c r="Q89" s="7" t="s">
        <v>551</v>
      </c>
      <c r="R89" s="7" t="s">
        <v>552</v>
      </c>
      <c r="S89" s="7" t="s">
        <v>553</v>
      </c>
    </row>
    <row r="90" spans="1:19">
      <c r="A90" s="7">
        <v>89</v>
      </c>
      <c r="B90" s="7" t="s">
        <v>546</v>
      </c>
      <c r="C90" s="7" t="s">
        <v>120</v>
      </c>
      <c r="H90" s="7" t="s">
        <v>889</v>
      </c>
      <c r="I90" s="7" t="s">
        <v>890</v>
      </c>
      <c r="J90" s="7" t="s">
        <v>891</v>
      </c>
      <c r="K90" s="7" t="s">
        <v>584</v>
      </c>
      <c r="Q90" s="7" t="s">
        <v>551</v>
      </c>
      <c r="R90" s="7" t="s">
        <v>552</v>
      </c>
      <c r="S90" s="7" t="s">
        <v>553</v>
      </c>
    </row>
    <row r="91" spans="1:19">
      <c r="A91" s="7">
        <v>90</v>
      </c>
      <c r="B91" s="7" t="s">
        <v>546</v>
      </c>
      <c r="C91" s="7" t="s">
        <v>120</v>
      </c>
      <c r="H91" s="7" t="s">
        <v>892</v>
      </c>
      <c r="I91" s="7" t="s">
        <v>893</v>
      </c>
      <c r="J91" s="7" t="s">
        <v>894</v>
      </c>
      <c r="K91" s="7" t="s">
        <v>627</v>
      </c>
      <c r="Q91" s="7" t="s">
        <v>829</v>
      </c>
      <c r="R91" s="7" t="s">
        <v>830</v>
      </c>
      <c r="S91" s="7" t="s">
        <v>553</v>
      </c>
    </row>
    <row r="92" spans="1:19">
      <c r="A92" s="7">
        <v>91</v>
      </c>
      <c r="B92" s="7" t="s">
        <v>546</v>
      </c>
      <c r="C92" s="7" t="s">
        <v>120</v>
      </c>
      <c r="H92" s="7" t="s">
        <v>895</v>
      </c>
      <c r="I92" s="7" t="s">
        <v>896</v>
      </c>
      <c r="J92" s="7" t="s">
        <v>897</v>
      </c>
      <c r="K92" s="7" t="s">
        <v>634</v>
      </c>
      <c r="Q92" s="7" t="s">
        <v>898</v>
      </c>
      <c r="R92" s="7" t="s">
        <v>899</v>
      </c>
      <c r="S92" s="7" t="s">
        <v>553</v>
      </c>
    </row>
    <row r="93" spans="1:19">
      <c r="A93" s="7">
        <v>92</v>
      </c>
      <c r="B93" s="7" t="s">
        <v>546</v>
      </c>
      <c r="C93" s="7" t="s">
        <v>120</v>
      </c>
      <c r="H93" s="7" t="s">
        <v>900</v>
      </c>
      <c r="I93" s="7" t="s">
        <v>901</v>
      </c>
      <c r="J93" s="7" t="s">
        <v>902</v>
      </c>
      <c r="K93" s="7" t="s">
        <v>627</v>
      </c>
      <c r="Q93" s="7" t="s">
        <v>551</v>
      </c>
      <c r="R93" s="7" t="s">
        <v>552</v>
      </c>
      <c r="S93" s="7" t="s">
        <v>553</v>
      </c>
    </row>
    <row r="94" spans="1:19">
      <c r="A94" s="7">
        <v>93</v>
      </c>
      <c r="B94" s="7" t="s">
        <v>546</v>
      </c>
      <c r="C94" s="7" t="s">
        <v>120</v>
      </c>
      <c r="H94" s="7" t="s">
        <v>903</v>
      </c>
      <c r="I94" s="7" t="s">
        <v>904</v>
      </c>
      <c r="J94" s="7" t="s">
        <v>902</v>
      </c>
      <c r="K94" s="7" t="s">
        <v>905</v>
      </c>
      <c r="Q94" s="7" t="s">
        <v>551</v>
      </c>
      <c r="R94" s="7" t="s">
        <v>552</v>
      </c>
      <c r="S94" s="7" t="s">
        <v>553</v>
      </c>
    </row>
    <row r="95" spans="1:19">
      <c r="A95" s="7">
        <v>94</v>
      </c>
      <c r="B95" s="7" t="s">
        <v>546</v>
      </c>
      <c r="C95" s="7" t="s">
        <v>120</v>
      </c>
      <c r="H95" s="7" t="s">
        <v>906</v>
      </c>
      <c r="I95" s="7" t="s">
        <v>907</v>
      </c>
      <c r="J95" s="7" t="s">
        <v>902</v>
      </c>
      <c r="K95" s="7" t="s">
        <v>908</v>
      </c>
      <c r="Q95" s="7" t="s">
        <v>551</v>
      </c>
      <c r="R95" s="7" t="s">
        <v>552</v>
      </c>
      <c r="S95" s="7" t="s">
        <v>553</v>
      </c>
    </row>
    <row r="96" spans="1:19">
      <c r="A96" s="7">
        <v>95</v>
      </c>
      <c r="B96" s="7" t="s">
        <v>546</v>
      </c>
      <c r="C96" s="7" t="s">
        <v>120</v>
      </c>
      <c r="H96" s="7" t="s">
        <v>909</v>
      </c>
      <c r="I96" s="7" t="s">
        <v>910</v>
      </c>
      <c r="J96" s="7" t="s">
        <v>902</v>
      </c>
      <c r="K96" s="7" t="s">
        <v>911</v>
      </c>
      <c r="Q96" s="7" t="s">
        <v>551</v>
      </c>
      <c r="R96" s="7" t="s">
        <v>552</v>
      </c>
      <c r="S96" s="7" t="s">
        <v>553</v>
      </c>
    </row>
    <row r="97" spans="1:19">
      <c r="A97" s="7">
        <v>96</v>
      </c>
      <c r="B97" s="7" t="s">
        <v>546</v>
      </c>
      <c r="C97" s="7" t="s">
        <v>120</v>
      </c>
      <c r="H97" s="7" t="s">
        <v>912</v>
      </c>
      <c r="I97" s="7" t="s">
        <v>913</v>
      </c>
      <c r="J97" s="7" t="s">
        <v>902</v>
      </c>
      <c r="K97" s="7" t="s">
        <v>914</v>
      </c>
      <c r="Q97" s="7" t="s">
        <v>551</v>
      </c>
      <c r="R97" s="7" t="s">
        <v>552</v>
      </c>
      <c r="S97" s="7" t="s">
        <v>553</v>
      </c>
    </row>
    <row r="98" spans="1:19">
      <c r="A98" s="7">
        <v>97</v>
      </c>
      <c r="B98" s="7" t="s">
        <v>546</v>
      </c>
      <c r="C98" s="7" t="s">
        <v>120</v>
      </c>
      <c r="H98" s="7" t="s">
        <v>915</v>
      </c>
      <c r="I98" s="7" t="s">
        <v>916</v>
      </c>
      <c r="J98" s="7" t="s">
        <v>902</v>
      </c>
      <c r="K98" s="7" t="s">
        <v>917</v>
      </c>
      <c r="Q98" s="7" t="s">
        <v>551</v>
      </c>
      <c r="R98" s="7" t="s">
        <v>552</v>
      </c>
      <c r="S98" s="7" t="s">
        <v>553</v>
      </c>
    </row>
    <row r="99" spans="1:19">
      <c r="A99" s="7">
        <v>98</v>
      </c>
      <c r="B99" s="7" t="s">
        <v>546</v>
      </c>
      <c r="C99" s="7" t="s">
        <v>120</v>
      </c>
      <c r="H99" s="7" t="s">
        <v>918</v>
      </c>
      <c r="I99" s="7" t="s">
        <v>919</v>
      </c>
      <c r="J99" s="7" t="s">
        <v>920</v>
      </c>
      <c r="K99" s="7" t="s">
        <v>720</v>
      </c>
      <c r="L99" s="7" t="s">
        <v>921</v>
      </c>
      <c r="Q99" s="7" t="s">
        <v>608</v>
      </c>
      <c r="R99" s="7" t="s">
        <v>609</v>
      </c>
      <c r="S99" s="7" t="s">
        <v>553</v>
      </c>
    </row>
    <row r="100" spans="1:19">
      <c r="A100" s="7">
        <v>99</v>
      </c>
      <c r="B100" s="7" t="s">
        <v>546</v>
      </c>
      <c r="C100" s="7" t="s">
        <v>120</v>
      </c>
      <c r="H100" s="7" t="s">
        <v>922</v>
      </c>
      <c r="I100" s="7" t="s">
        <v>923</v>
      </c>
      <c r="J100" s="7" t="s">
        <v>924</v>
      </c>
      <c r="K100" s="7" t="s">
        <v>828</v>
      </c>
      <c r="Q100" s="7" t="s">
        <v>551</v>
      </c>
      <c r="R100" s="7" t="s">
        <v>552</v>
      </c>
      <c r="S100" s="7" t="s">
        <v>553</v>
      </c>
    </row>
    <row r="101" spans="1:19">
      <c r="A101" s="7">
        <v>100</v>
      </c>
      <c r="B101" s="7" t="s">
        <v>546</v>
      </c>
      <c r="C101" s="7" t="s">
        <v>120</v>
      </c>
      <c r="H101" s="7" t="s">
        <v>922</v>
      </c>
      <c r="I101" s="7" t="s">
        <v>923</v>
      </c>
      <c r="J101" s="7" t="s">
        <v>924</v>
      </c>
      <c r="K101" s="7" t="s">
        <v>828</v>
      </c>
      <c r="Q101" s="7" t="s">
        <v>571</v>
      </c>
      <c r="R101" s="7" t="s">
        <v>572</v>
      </c>
      <c r="S101" s="7" t="s">
        <v>553</v>
      </c>
    </row>
    <row r="102" spans="1:19">
      <c r="A102" s="7">
        <v>101</v>
      </c>
      <c r="B102" s="7" t="s">
        <v>546</v>
      </c>
      <c r="C102" s="7" t="s">
        <v>120</v>
      </c>
      <c r="H102" s="7" t="s">
        <v>925</v>
      </c>
      <c r="I102" s="7" t="s">
        <v>926</v>
      </c>
      <c r="J102" s="7" t="s">
        <v>927</v>
      </c>
      <c r="K102" s="7" t="s">
        <v>928</v>
      </c>
      <c r="Q102" s="7" t="s">
        <v>661</v>
      </c>
      <c r="R102" s="7" t="s">
        <v>662</v>
      </c>
      <c r="S102" s="7" t="s">
        <v>553</v>
      </c>
    </row>
    <row r="103" spans="1:19">
      <c r="A103" s="7">
        <v>102</v>
      </c>
      <c r="B103" s="7" t="s">
        <v>546</v>
      </c>
      <c r="C103" s="7" t="s">
        <v>120</v>
      </c>
      <c r="H103" s="7" t="s">
        <v>929</v>
      </c>
      <c r="I103" s="7" t="s">
        <v>930</v>
      </c>
      <c r="J103" s="7" t="s">
        <v>931</v>
      </c>
      <c r="K103" s="7" t="s">
        <v>557</v>
      </c>
      <c r="Q103" s="7" t="s">
        <v>551</v>
      </c>
      <c r="R103" s="7" t="s">
        <v>552</v>
      </c>
      <c r="S103" s="7" t="s">
        <v>553</v>
      </c>
    </row>
    <row r="104" spans="1:19">
      <c r="A104" s="7">
        <v>103</v>
      </c>
      <c r="B104" s="7" t="s">
        <v>546</v>
      </c>
      <c r="C104" s="7" t="s">
        <v>120</v>
      </c>
      <c r="H104" s="7" t="s">
        <v>932</v>
      </c>
      <c r="I104" s="7" t="s">
        <v>933</v>
      </c>
      <c r="J104" s="7" t="s">
        <v>934</v>
      </c>
      <c r="K104" s="7" t="s">
        <v>557</v>
      </c>
      <c r="Q104" s="7" t="s">
        <v>551</v>
      </c>
      <c r="R104" s="7" t="s">
        <v>552</v>
      </c>
      <c r="S104" s="7" t="s">
        <v>553</v>
      </c>
    </row>
    <row r="105" spans="1:19">
      <c r="A105" s="7">
        <v>104</v>
      </c>
      <c r="B105" s="7" t="s">
        <v>546</v>
      </c>
      <c r="C105" s="7" t="s">
        <v>120</v>
      </c>
      <c r="H105" s="7" t="s">
        <v>935</v>
      </c>
      <c r="I105" s="7" t="s">
        <v>936</v>
      </c>
      <c r="J105" s="7" t="s">
        <v>937</v>
      </c>
      <c r="K105" s="7" t="s">
        <v>557</v>
      </c>
      <c r="Q105" s="7" t="s">
        <v>551</v>
      </c>
      <c r="R105" s="7" t="s">
        <v>552</v>
      </c>
      <c r="S105" s="7" t="s">
        <v>553</v>
      </c>
    </row>
    <row r="106" spans="1:19">
      <c r="A106" s="7">
        <v>105</v>
      </c>
      <c r="B106" s="7" t="s">
        <v>546</v>
      </c>
      <c r="C106" s="7" t="s">
        <v>120</v>
      </c>
      <c r="H106" s="7" t="s">
        <v>938</v>
      </c>
      <c r="I106" s="7" t="s">
        <v>939</v>
      </c>
      <c r="J106" s="7" t="s">
        <v>940</v>
      </c>
      <c r="K106" s="7" t="s">
        <v>850</v>
      </c>
      <c r="Q106" s="7" t="s">
        <v>608</v>
      </c>
      <c r="R106" s="7" t="s">
        <v>609</v>
      </c>
      <c r="S106" s="7" t="s">
        <v>553</v>
      </c>
    </row>
    <row r="107" spans="1:19">
      <c r="A107" s="7">
        <v>106</v>
      </c>
      <c r="B107" s="7" t="s">
        <v>546</v>
      </c>
      <c r="C107" s="7" t="s">
        <v>120</v>
      </c>
      <c r="H107" s="7" t="s">
        <v>941</v>
      </c>
      <c r="I107" s="7" t="s">
        <v>942</v>
      </c>
      <c r="J107" s="7" t="s">
        <v>943</v>
      </c>
      <c r="K107" s="7" t="s">
        <v>557</v>
      </c>
      <c r="L107" s="7" t="s">
        <v>944</v>
      </c>
      <c r="Q107" s="7" t="s">
        <v>551</v>
      </c>
      <c r="R107" s="7" t="s">
        <v>552</v>
      </c>
      <c r="S107" s="7" t="s">
        <v>553</v>
      </c>
    </row>
    <row r="108" spans="1:19">
      <c r="A108" s="7">
        <v>107</v>
      </c>
      <c r="B108" s="7" t="s">
        <v>546</v>
      </c>
      <c r="C108" s="7" t="s">
        <v>120</v>
      </c>
      <c r="H108" s="7" t="s">
        <v>945</v>
      </c>
      <c r="I108" s="7" t="s">
        <v>946</v>
      </c>
      <c r="J108" s="7" t="s">
        <v>947</v>
      </c>
      <c r="K108" s="7" t="s">
        <v>948</v>
      </c>
      <c r="L108" s="7" t="s">
        <v>949</v>
      </c>
      <c r="Q108" s="7" t="s">
        <v>608</v>
      </c>
      <c r="R108" s="7" t="s">
        <v>609</v>
      </c>
      <c r="S108" s="7" t="s">
        <v>553</v>
      </c>
    </row>
    <row r="109" spans="1:19">
      <c r="A109" s="7">
        <v>108</v>
      </c>
      <c r="B109" s="7" t="s">
        <v>546</v>
      </c>
      <c r="C109" s="7" t="s">
        <v>120</v>
      </c>
      <c r="H109" s="7" t="s">
        <v>950</v>
      </c>
      <c r="I109" s="7" t="s">
        <v>951</v>
      </c>
      <c r="J109" s="7" t="s">
        <v>952</v>
      </c>
      <c r="K109" s="7" t="s">
        <v>775</v>
      </c>
      <c r="Q109" s="7" t="s">
        <v>721</v>
      </c>
      <c r="R109" s="7" t="s">
        <v>722</v>
      </c>
      <c r="S109" s="7" t="s">
        <v>953</v>
      </c>
    </row>
    <row r="110" spans="1:19">
      <c r="A110" s="7">
        <v>109</v>
      </c>
      <c r="B110" s="7" t="s">
        <v>546</v>
      </c>
      <c r="C110" s="7" t="s">
        <v>120</v>
      </c>
      <c r="H110" s="7" t="s">
        <v>954</v>
      </c>
      <c r="I110" s="7" t="s">
        <v>955</v>
      </c>
      <c r="J110" s="7" t="s">
        <v>956</v>
      </c>
      <c r="K110" s="7" t="s">
        <v>828</v>
      </c>
      <c r="Q110" s="7" t="s">
        <v>829</v>
      </c>
      <c r="R110" s="7" t="s">
        <v>830</v>
      </c>
      <c r="S110" s="7" t="s">
        <v>553</v>
      </c>
    </row>
    <row r="111" spans="1:19">
      <c r="A111" s="7">
        <v>110</v>
      </c>
      <c r="B111" s="7" t="s">
        <v>546</v>
      </c>
      <c r="C111" s="7" t="s">
        <v>120</v>
      </c>
      <c r="H111" s="7" t="s">
        <v>957</v>
      </c>
      <c r="I111" s="7" t="s">
        <v>958</v>
      </c>
      <c r="J111" s="7" t="s">
        <v>959</v>
      </c>
      <c r="K111" s="7" t="s">
        <v>866</v>
      </c>
      <c r="Q111" s="7" t="s">
        <v>551</v>
      </c>
      <c r="R111" s="7" t="s">
        <v>552</v>
      </c>
      <c r="S111" s="7" t="s">
        <v>553</v>
      </c>
    </row>
    <row r="112" spans="1:19">
      <c r="A112" s="7">
        <v>111</v>
      </c>
      <c r="B112" s="7" t="s">
        <v>546</v>
      </c>
      <c r="C112" s="7" t="s">
        <v>120</v>
      </c>
      <c r="H112" s="7" t="s">
        <v>960</v>
      </c>
      <c r="I112" s="7" t="s">
        <v>961</v>
      </c>
      <c r="J112" s="7" t="s">
        <v>962</v>
      </c>
      <c r="K112" s="7" t="s">
        <v>963</v>
      </c>
      <c r="Q112" s="7" t="s">
        <v>608</v>
      </c>
      <c r="R112" s="7" t="s">
        <v>609</v>
      </c>
      <c r="S112" s="7" t="s">
        <v>553</v>
      </c>
    </row>
    <row r="113" spans="1:19">
      <c r="A113" s="7">
        <v>112</v>
      </c>
      <c r="B113" s="7" t="s">
        <v>546</v>
      </c>
      <c r="C113" s="7" t="s">
        <v>120</v>
      </c>
      <c r="H113" s="7" t="s">
        <v>964</v>
      </c>
      <c r="I113" s="7" t="s">
        <v>965</v>
      </c>
      <c r="J113" s="7" t="s">
        <v>966</v>
      </c>
      <c r="K113" s="7" t="s">
        <v>967</v>
      </c>
      <c r="L113" s="7" t="s">
        <v>968</v>
      </c>
      <c r="Q113" s="7" t="s">
        <v>608</v>
      </c>
      <c r="R113" s="7" t="s">
        <v>609</v>
      </c>
      <c r="S113" s="7" t="s">
        <v>553</v>
      </c>
    </row>
    <row r="114" spans="1:19">
      <c r="A114" s="7">
        <v>113</v>
      </c>
      <c r="B114" s="7" t="s">
        <v>546</v>
      </c>
      <c r="C114" s="7" t="s">
        <v>120</v>
      </c>
      <c r="H114" s="7" t="s">
        <v>969</v>
      </c>
      <c r="I114" s="7" t="s">
        <v>970</v>
      </c>
      <c r="J114" s="7" t="s">
        <v>971</v>
      </c>
      <c r="K114" s="7" t="s">
        <v>591</v>
      </c>
      <c r="Q114" s="7" t="s">
        <v>608</v>
      </c>
      <c r="R114" s="7" t="s">
        <v>609</v>
      </c>
      <c r="S114" s="7" t="s">
        <v>553</v>
      </c>
    </row>
    <row r="115" spans="1:19">
      <c r="A115" s="7">
        <v>114</v>
      </c>
      <c r="B115" s="7" t="s">
        <v>546</v>
      </c>
      <c r="C115" s="7" t="s">
        <v>120</v>
      </c>
      <c r="H115" s="7" t="s">
        <v>972</v>
      </c>
      <c r="I115" s="7" t="s">
        <v>973</v>
      </c>
      <c r="J115" s="7" t="s">
        <v>974</v>
      </c>
      <c r="K115" s="7" t="s">
        <v>756</v>
      </c>
      <c r="L115" s="7" t="s">
        <v>975</v>
      </c>
      <c r="Q115" s="7" t="s">
        <v>757</v>
      </c>
      <c r="R115" s="7" t="s">
        <v>758</v>
      </c>
      <c r="S115" s="7" t="s">
        <v>553</v>
      </c>
    </row>
    <row r="116" spans="1:19">
      <c r="A116" s="7">
        <v>115</v>
      </c>
      <c r="B116" s="7" t="s">
        <v>546</v>
      </c>
      <c r="C116" s="7" t="s">
        <v>120</v>
      </c>
      <c r="H116" s="7" t="s">
        <v>976</v>
      </c>
      <c r="I116" s="7" t="s">
        <v>977</v>
      </c>
      <c r="J116" s="7" t="s">
        <v>978</v>
      </c>
      <c r="K116" s="7" t="s">
        <v>979</v>
      </c>
      <c r="Q116" s="7" t="s">
        <v>757</v>
      </c>
      <c r="R116" s="7" t="s">
        <v>758</v>
      </c>
      <c r="S116" s="7" t="s">
        <v>553</v>
      </c>
    </row>
    <row r="117" spans="1:19">
      <c r="A117" s="7">
        <v>116</v>
      </c>
      <c r="B117" s="7" t="s">
        <v>546</v>
      </c>
      <c r="C117" s="7" t="s">
        <v>120</v>
      </c>
      <c r="H117" s="7" t="s">
        <v>980</v>
      </c>
      <c r="I117" s="7" t="s">
        <v>981</v>
      </c>
      <c r="J117" s="7" t="s">
        <v>982</v>
      </c>
      <c r="K117" s="7" t="s">
        <v>983</v>
      </c>
      <c r="Q117" s="7" t="s">
        <v>608</v>
      </c>
      <c r="R117" s="7" t="s">
        <v>609</v>
      </c>
      <c r="S117" s="7" t="s">
        <v>553</v>
      </c>
    </row>
    <row r="118" spans="1:19">
      <c r="A118" s="7">
        <v>117</v>
      </c>
      <c r="B118" s="7" t="s">
        <v>546</v>
      </c>
      <c r="C118" s="7" t="s">
        <v>120</v>
      </c>
      <c r="H118" s="7" t="s">
        <v>984</v>
      </c>
      <c r="I118" s="7" t="s">
        <v>981</v>
      </c>
      <c r="J118" s="7" t="s">
        <v>982</v>
      </c>
      <c r="K118" s="7" t="s">
        <v>606</v>
      </c>
      <c r="Q118" s="7" t="s">
        <v>608</v>
      </c>
      <c r="R118" s="7" t="s">
        <v>609</v>
      </c>
      <c r="S118" s="7" t="s">
        <v>553</v>
      </c>
    </row>
    <row r="119" spans="1:19">
      <c r="A119" s="7">
        <v>118</v>
      </c>
      <c r="B119" s="7" t="s">
        <v>546</v>
      </c>
      <c r="C119" s="7" t="s">
        <v>120</v>
      </c>
      <c r="H119" s="7" t="s">
        <v>985</v>
      </c>
      <c r="I119" s="7" t="s">
        <v>986</v>
      </c>
      <c r="J119" s="7" t="s">
        <v>987</v>
      </c>
      <c r="K119" s="7" t="s">
        <v>988</v>
      </c>
      <c r="Q119" s="7" t="s">
        <v>551</v>
      </c>
      <c r="R119" s="7" t="s">
        <v>552</v>
      </c>
      <c r="S119" s="7" t="s">
        <v>553</v>
      </c>
    </row>
    <row r="120" spans="1:19">
      <c r="A120" s="7">
        <v>119</v>
      </c>
      <c r="B120" s="7" t="s">
        <v>546</v>
      </c>
      <c r="C120" s="7" t="s">
        <v>120</v>
      </c>
      <c r="H120" s="7" t="s">
        <v>989</v>
      </c>
      <c r="I120" s="7" t="s">
        <v>990</v>
      </c>
      <c r="J120" s="7" t="s">
        <v>991</v>
      </c>
      <c r="K120" s="7" t="s">
        <v>597</v>
      </c>
      <c r="Q120" s="7" t="s">
        <v>551</v>
      </c>
      <c r="R120" s="7" t="s">
        <v>552</v>
      </c>
      <c r="S120" s="7" t="s">
        <v>553</v>
      </c>
    </row>
    <row r="121" spans="1:19">
      <c r="A121" s="7">
        <v>120</v>
      </c>
      <c r="B121" s="7" t="s">
        <v>546</v>
      </c>
      <c r="C121" s="7" t="s">
        <v>120</v>
      </c>
      <c r="H121" s="7" t="s">
        <v>992</v>
      </c>
      <c r="I121" s="7" t="s">
        <v>993</v>
      </c>
      <c r="J121" s="7" t="s">
        <v>994</v>
      </c>
      <c r="K121" s="7" t="s">
        <v>995</v>
      </c>
      <c r="L121" s="7" t="s">
        <v>996</v>
      </c>
      <c r="Q121" s="7" t="s">
        <v>608</v>
      </c>
      <c r="R121" s="7" t="s">
        <v>609</v>
      </c>
      <c r="S121" s="7" t="s">
        <v>553</v>
      </c>
    </row>
    <row r="122" spans="1:19">
      <c r="A122" s="7">
        <v>121</v>
      </c>
      <c r="B122" s="7" t="s">
        <v>546</v>
      </c>
      <c r="C122" s="7" t="s">
        <v>120</v>
      </c>
      <c r="H122" s="7" t="s">
        <v>997</v>
      </c>
      <c r="I122" s="7" t="s">
        <v>998</v>
      </c>
      <c r="J122" s="7" t="s">
        <v>999</v>
      </c>
      <c r="K122" s="7" t="s">
        <v>1000</v>
      </c>
      <c r="Q122" s="7" t="s">
        <v>608</v>
      </c>
      <c r="R122" s="7" t="s">
        <v>609</v>
      </c>
      <c r="S122" s="7" t="s">
        <v>553</v>
      </c>
    </row>
    <row r="123" spans="1:19">
      <c r="A123" s="7">
        <v>122</v>
      </c>
      <c r="B123" s="7" t="s">
        <v>546</v>
      </c>
      <c r="C123" s="7" t="s">
        <v>120</v>
      </c>
      <c r="H123" s="7" t="s">
        <v>1001</v>
      </c>
      <c r="I123" s="7" t="s">
        <v>1002</v>
      </c>
      <c r="J123" s="7" t="s">
        <v>1003</v>
      </c>
      <c r="K123" s="7" t="s">
        <v>798</v>
      </c>
      <c r="Q123" s="7" t="s">
        <v>551</v>
      </c>
      <c r="R123" s="7" t="s">
        <v>552</v>
      </c>
      <c r="S123" s="7" t="s">
        <v>553</v>
      </c>
    </row>
    <row r="124" spans="1:19">
      <c r="A124" s="7">
        <v>123</v>
      </c>
      <c r="B124" s="7" t="s">
        <v>546</v>
      </c>
      <c r="C124" s="7" t="s">
        <v>120</v>
      </c>
      <c r="H124" s="7" t="s">
        <v>1004</v>
      </c>
      <c r="I124" s="7" t="s">
        <v>1005</v>
      </c>
      <c r="J124" s="7" t="s">
        <v>1006</v>
      </c>
      <c r="K124" s="7" t="s">
        <v>790</v>
      </c>
      <c r="L124" s="7" t="s">
        <v>1007</v>
      </c>
      <c r="Q124" s="7" t="s">
        <v>551</v>
      </c>
      <c r="R124" s="7" t="s">
        <v>552</v>
      </c>
      <c r="S124" s="7" t="s">
        <v>553</v>
      </c>
    </row>
    <row r="125" spans="1:19">
      <c r="A125" s="7">
        <v>124</v>
      </c>
      <c r="B125" s="7" t="s">
        <v>546</v>
      </c>
      <c r="C125" s="7" t="s">
        <v>120</v>
      </c>
      <c r="H125" s="7" t="s">
        <v>1008</v>
      </c>
      <c r="I125" s="7" t="s">
        <v>1009</v>
      </c>
      <c r="J125" s="7" t="s">
        <v>1010</v>
      </c>
      <c r="K125" s="7" t="s">
        <v>561</v>
      </c>
      <c r="L125" s="7" t="s">
        <v>1011</v>
      </c>
      <c r="Q125" s="7" t="s">
        <v>608</v>
      </c>
      <c r="R125" s="7" t="s">
        <v>609</v>
      </c>
      <c r="S125" s="7" t="s">
        <v>553</v>
      </c>
    </row>
    <row r="126" spans="1:19">
      <c r="A126" s="7">
        <v>125</v>
      </c>
      <c r="B126" s="7" t="s">
        <v>546</v>
      </c>
      <c r="C126" s="7" t="s">
        <v>120</v>
      </c>
      <c r="H126" s="7" t="s">
        <v>1012</v>
      </c>
      <c r="I126" s="7" t="s">
        <v>1013</v>
      </c>
      <c r="J126" s="7" t="s">
        <v>1014</v>
      </c>
      <c r="K126" s="7" t="s">
        <v>597</v>
      </c>
      <c r="Q126" s="7" t="s">
        <v>661</v>
      </c>
      <c r="R126" s="7" t="s">
        <v>662</v>
      </c>
      <c r="S126" s="7" t="s">
        <v>553</v>
      </c>
    </row>
    <row r="127" spans="1:19">
      <c r="A127" s="7">
        <v>126</v>
      </c>
      <c r="B127" s="7" t="s">
        <v>546</v>
      </c>
      <c r="C127" s="7" t="s">
        <v>120</v>
      </c>
      <c r="H127" s="7" t="s">
        <v>1015</v>
      </c>
      <c r="I127" s="7" t="s">
        <v>1016</v>
      </c>
      <c r="J127" s="7" t="s">
        <v>1017</v>
      </c>
      <c r="K127" s="7" t="s">
        <v>584</v>
      </c>
      <c r="Q127" s="7" t="s">
        <v>551</v>
      </c>
      <c r="R127" s="7" t="s">
        <v>552</v>
      </c>
      <c r="S127" s="7" t="s">
        <v>553</v>
      </c>
    </row>
    <row r="128" spans="1:19">
      <c r="A128" s="7">
        <v>127</v>
      </c>
      <c r="B128" s="7" t="s">
        <v>546</v>
      </c>
      <c r="C128" s="7" t="s">
        <v>120</v>
      </c>
      <c r="H128" s="7" t="s">
        <v>1018</v>
      </c>
      <c r="I128" s="7" t="s">
        <v>1019</v>
      </c>
      <c r="J128" s="7" t="s">
        <v>1020</v>
      </c>
      <c r="K128" s="7" t="s">
        <v>584</v>
      </c>
      <c r="Q128" s="7" t="s">
        <v>551</v>
      </c>
      <c r="R128" s="7" t="s">
        <v>552</v>
      </c>
      <c r="S128" s="7" t="s">
        <v>553</v>
      </c>
    </row>
    <row r="129" spans="1:19">
      <c r="A129" s="7">
        <v>128</v>
      </c>
      <c r="B129" s="7" t="s">
        <v>546</v>
      </c>
      <c r="C129" s="7" t="s">
        <v>120</v>
      </c>
      <c r="H129" s="7" t="s">
        <v>1021</v>
      </c>
      <c r="I129" s="7" t="s">
        <v>1022</v>
      </c>
      <c r="J129" s="7" t="s">
        <v>1023</v>
      </c>
      <c r="K129" s="7" t="s">
        <v>634</v>
      </c>
      <c r="Q129" s="7" t="s">
        <v>757</v>
      </c>
      <c r="R129" s="7" t="s">
        <v>758</v>
      </c>
      <c r="S129" s="7" t="s">
        <v>553</v>
      </c>
    </row>
    <row r="130" spans="1:19">
      <c r="A130" s="7">
        <v>129</v>
      </c>
      <c r="B130" s="7" t="s">
        <v>546</v>
      </c>
      <c r="C130" s="7" t="s">
        <v>120</v>
      </c>
      <c r="H130" s="7" t="s">
        <v>1024</v>
      </c>
      <c r="I130" s="7" t="s">
        <v>1025</v>
      </c>
      <c r="J130" s="7" t="s">
        <v>1026</v>
      </c>
      <c r="K130" s="7" t="s">
        <v>634</v>
      </c>
      <c r="L130" s="7" t="s">
        <v>1027</v>
      </c>
      <c r="Q130" s="7" t="s">
        <v>571</v>
      </c>
      <c r="R130" s="7" t="s">
        <v>572</v>
      </c>
      <c r="S130" s="7" t="s">
        <v>553</v>
      </c>
    </row>
    <row r="131" spans="1:19">
      <c r="A131" s="7">
        <v>130</v>
      </c>
      <c r="B131" s="7" t="s">
        <v>546</v>
      </c>
      <c r="C131" s="7" t="s">
        <v>120</v>
      </c>
      <c r="H131" s="7" t="s">
        <v>1028</v>
      </c>
      <c r="I131" s="7" t="s">
        <v>1029</v>
      </c>
      <c r="J131" s="7" t="s">
        <v>1030</v>
      </c>
      <c r="K131" s="7" t="s">
        <v>580</v>
      </c>
      <c r="L131" s="7" t="s">
        <v>1031</v>
      </c>
      <c r="Q131" s="7" t="s">
        <v>721</v>
      </c>
      <c r="R131" s="7" t="s">
        <v>722</v>
      </c>
      <c r="S131" s="7" t="s">
        <v>553</v>
      </c>
    </row>
    <row r="132" spans="1:19">
      <c r="A132" s="7">
        <v>131</v>
      </c>
      <c r="B132" s="7" t="s">
        <v>546</v>
      </c>
      <c r="C132" s="7" t="s">
        <v>120</v>
      </c>
      <c r="H132" s="7" t="s">
        <v>1032</v>
      </c>
      <c r="I132" s="7" t="s">
        <v>1033</v>
      </c>
      <c r="J132" s="7" t="s">
        <v>1034</v>
      </c>
      <c r="K132" s="7" t="s">
        <v>1035</v>
      </c>
      <c r="Q132" s="7" t="s">
        <v>551</v>
      </c>
      <c r="R132" s="7" t="s">
        <v>552</v>
      </c>
      <c r="S132" s="7" t="s">
        <v>553</v>
      </c>
    </row>
    <row r="133" spans="1:19">
      <c r="A133" s="7">
        <v>132</v>
      </c>
      <c r="B133" s="7" t="s">
        <v>546</v>
      </c>
      <c r="C133" s="7" t="s">
        <v>120</v>
      </c>
      <c r="H133" s="7" t="s">
        <v>1036</v>
      </c>
      <c r="I133" s="7" t="s">
        <v>1037</v>
      </c>
      <c r="J133" s="7" t="s">
        <v>1038</v>
      </c>
      <c r="K133" s="7" t="s">
        <v>818</v>
      </c>
      <c r="Q133" s="7" t="s">
        <v>551</v>
      </c>
      <c r="R133" s="7" t="s">
        <v>552</v>
      </c>
      <c r="S133" s="7" t="s">
        <v>553</v>
      </c>
    </row>
    <row r="134" spans="1:19">
      <c r="A134" s="7">
        <v>133</v>
      </c>
      <c r="B134" s="7" t="s">
        <v>546</v>
      </c>
      <c r="C134" s="7" t="s">
        <v>120</v>
      </c>
      <c r="H134" s="7" t="s">
        <v>1039</v>
      </c>
      <c r="I134" s="7" t="s">
        <v>1040</v>
      </c>
      <c r="J134" s="7" t="s">
        <v>1041</v>
      </c>
      <c r="K134" s="7" t="s">
        <v>775</v>
      </c>
      <c r="Q134" s="7" t="s">
        <v>608</v>
      </c>
      <c r="R134" s="7" t="s">
        <v>609</v>
      </c>
      <c r="S134" s="7" t="s">
        <v>553</v>
      </c>
    </row>
    <row r="135" spans="1:19">
      <c r="A135" s="7">
        <v>134</v>
      </c>
      <c r="B135" s="7" t="s">
        <v>546</v>
      </c>
      <c r="C135" s="7" t="s">
        <v>120</v>
      </c>
      <c r="H135" s="7" t="s">
        <v>1042</v>
      </c>
      <c r="I135" s="7" t="s">
        <v>1043</v>
      </c>
      <c r="J135" s="7" t="s">
        <v>1044</v>
      </c>
      <c r="K135" s="7" t="s">
        <v>1045</v>
      </c>
      <c r="L135" s="7" t="s">
        <v>1046</v>
      </c>
      <c r="Q135" s="7" t="s">
        <v>608</v>
      </c>
      <c r="R135" s="7" t="s">
        <v>609</v>
      </c>
      <c r="S135" s="7" t="s">
        <v>553</v>
      </c>
    </row>
    <row r="136" spans="1:19">
      <c r="A136" s="7">
        <v>135</v>
      </c>
      <c r="B136" s="7" t="s">
        <v>546</v>
      </c>
      <c r="C136" s="7" t="s">
        <v>120</v>
      </c>
      <c r="H136" s="7" t="s">
        <v>1047</v>
      </c>
      <c r="I136" s="7" t="s">
        <v>1048</v>
      </c>
      <c r="J136" s="7" t="s">
        <v>1049</v>
      </c>
      <c r="K136" s="7" t="s">
        <v>828</v>
      </c>
      <c r="Q136" s="7" t="s">
        <v>571</v>
      </c>
      <c r="R136" s="7" t="s">
        <v>572</v>
      </c>
      <c r="S136" s="7" t="s">
        <v>553</v>
      </c>
    </row>
    <row r="137" spans="1:19">
      <c r="A137" s="7">
        <v>136</v>
      </c>
      <c r="B137" s="7" t="s">
        <v>546</v>
      </c>
      <c r="C137" s="7" t="s">
        <v>120</v>
      </c>
      <c r="H137" s="7" t="s">
        <v>1050</v>
      </c>
      <c r="I137" s="7" t="s">
        <v>1048</v>
      </c>
      <c r="J137" s="7" t="s">
        <v>1049</v>
      </c>
      <c r="K137" s="7" t="s">
        <v>627</v>
      </c>
      <c r="Q137" s="7" t="s">
        <v>551</v>
      </c>
      <c r="R137" s="7" t="s">
        <v>552</v>
      </c>
      <c r="S137" s="7" t="s">
        <v>553</v>
      </c>
    </row>
    <row r="138" spans="1:19">
      <c r="A138" s="7">
        <v>137</v>
      </c>
      <c r="B138" s="7" t="s">
        <v>546</v>
      </c>
      <c r="C138" s="7" t="s">
        <v>120</v>
      </c>
      <c r="H138" s="7" t="s">
        <v>1047</v>
      </c>
      <c r="I138" s="7" t="s">
        <v>1048</v>
      </c>
      <c r="J138" s="7" t="s">
        <v>1049</v>
      </c>
      <c r="K138" s="7" t="s">
        <v>828</v>
      </c>
      <c r="Q138" s="7" t="s">
        <v>551</v>
      </c>
      <c r="R138" s="7" t="s">
        <v>552</v>
      </c>
      <c r="S138" s="7" t="s">
        <v>553</v>
      </c>
    </row>
    <row r="139" spans="1:19">
      <c r="A139" s="7">
        <v>138</v>
      </c>
      <c r="B139" s="7" t="s">
        <v>546</v>
      </c>
      <c r="C139" s="7" t="s">
        <v>120</v>
      </c>
      <c r="H139" s="7" t="s">
        <v>1051</v>
      </c>
      <c r="I139" s="7" t="s">
        <v>1052</v>
      </c>
      <c r="J139" s="7" t="s">
        <v>1053</v>
      </c>
      <c r="K139" s="7" t="s">
        <v>1054</v>
      </c>
      <c r="L139" s="7" t="s">
        <v>1055</v>
      </c>
      <c r="Q139" s="7" t="s">
        <v>571</v>
      </c>
      <c r="R139" s="7" t="s">
        <v>572</v>
      </c>
      <c r="S139" s="7" t="s">
        <v>553</v>
      </c>
    </row>
    <row r="140" spans="1:19">
      <c r="A140" s="7">
        <v>139</v>
      </c>
      <c r="B140" s="7" t="s">
        <v>546</v>
      </c>
      <c r="C140" s="7" t="s">
        <v>120</v>
      </c>
      <c r="H140" s="7" t="s">
        <v>1056</v>
      </c>
      <c r="I140" s="7" t="s">
        <v>1057</v>
      </c>
      <c r="J140" s="7" t="s">
        <v>1058</v>
      </c>
      <c r="K140" s="7" t="s">
        <v>606</v>
      </c>
      <c r="L140" s="7" t="s">
        <v>1059</v>
      </c>
      <c r="Q140" s="7" t="s">
        <v>608</v>
      </c>
      <c r="R140" s="7" t="s">
        <v>609</v>
      </c>
      <c r="S140" s="7" t="s">
        <v>553</v>
      </c>
    </row>
    <row r="141" spans="1:19">
      <c r="A141" s="7">
        <v>140</v>
      </c>
      <c r="B141" s="7" t="s">
        <v>546</v>
      </c>
      <c r="C141" s="7" t="s">
        <v>120</v>
      </c>
      <c r="H141" s="7" t="s">
        <v>1060</v>
      </c>
      <c r="I141" s="7" t="s">
        <v>1061</v>
      </c>
      <c r="J141" s="7" t="s">
        <v>1062</v>
      </c>
      <c r="K141" s="7" t="s">
        <v>814</v>
      </c>
      <c r="Q141" s="7" t="s">
        <v>608</v>
      </c>
      <c r="R141" s="7" t="s">
        <v>609</v>
      </c>
      <c r="S141" s="7" t="s">
        <v>553</v>
      </c>
    </row>
    <row r="142" spans="1:19">
      <c r="A142" s="7">
        <v>141</v>
      </c>
      <c r="B142" s="7" t="s">
        <v>546</v>
      </c>
      <c r="C142" s="7" t="s">
        <v>120</v>
      </c>
      <c r="H142" s="7" t="s">
        <v>1063</v>
      </c>
      <c r="I142" s="7" t="s">
        <v>1064</v>
      </c>
      <c r="J142" s="7" t="s">
        <v>1065</v>
      </c>
      <c r="K142" s="7" t="s">
        <v>557</v>
      </c>
      <c r="L142" s="7" t="s">
        <v>1066</v>
      </c>
      <c r="Q142" s="7" t="s">
        <v>551</v>
      </c>
      <c r="R142" s="7" t="s">
        <v>552</v>
      </c>
      <c r="S142" s="7" t="s">
        <v>553</v>
      </c>
    </row>
    <row r="143" spans="1:19">
      <c r="A143" s="7">
        <v>142</v>
      </c>
      <c r="B143" s="7" t="s">
        <v>546</v>
      </c>
      <c r="C143" s="7" t="s">
        <v>120</v>
      </c>
      <c r="H143" s="7" t="s">
        <v>1067</v>
      </c>
      <c r="I143" s="7" t="s">
        <v>1068</v>
      </c>
      <c r="J143" s="7" t="s">
        <v>1069</v>
      </c>
      <c r="K143" s="7" t="s">
        <v>1070</v>
      </c>
      <c r="Q143" s="7" t="s">
        <v>608</v>
      </c>
      <c r="R143" s="7" t="s">
        <v>609</v>
      </c>
      <c r="S143" s="7" t="s">
        <v>553</v>
      </c>
    </row>
    <row r="144" spans="1:19">
      <c r="A144" s="7">
        <v>143</v>
      </c>
      <c r="B144" s="7" t="s">
        <v>546</v>
      </c>
      <c r="C144" s="7" t="s">
        <v>120</v>
      </c>
      <c r="H144" s="7" t="s">
        <v>1071</v>
      </c>
      <c r="I144" s="7" t="s">
        <v>1072</v>
      </c>
      <c r="J144" s="7" t="s">
        <v>1073</v>
      </c>
      <c r="K144" s="7" t="s">
        <v>751</v>
      </c>
      <c r="Q144" s="7" t="s">
        <v>551</v>
      </c>
      <c r="R144" s="7" t="s">
        <v>552</v>
      </c>
      <c r="S144" s="7" t="s">
        <v>553</v>
      </c>
    </row>
    <row r="145" spans="1:19">
      <c r="A145" s="7">
        <v>144</v>
      </c>
      <c r="B145" s="7" t="s">
        <v>546</v>
      </c>
      <c r="C145" s="7" t="s">
        <v>120</v>
      </c>
      <c r="H145" s="7" t="s">
        <v>1074</v>
      </c>
      <c r="I145" s="7" t="s">
        <v>1075</v>
      </c>
      <c r="J145" s="7" t="s">
        <v>1076</v>
      </c>
      <c r="K145" s="7" t="s">
        <v>561</v>
      </c>
      <c r="Q145" s="7" t="s">
        <v>551</v>
      </c>
      <c r="R145" s="7" t="s">
        <v>552</v>
      </c>
      <c r="S145" s="7" t="s">
        <v>553</v>
      </c>
    </row>
    <row r="146" spans="1:19">
      <c r="A146" s="7">
        <v>145</v>
      </c>
      <c r="B146" s="7" t="s">
        <v>546</v>
      </c>
      <c r="C146" s="7" t="s">
        <v>120</v>
      </c>
      <c r="H146" s="7" t="s">
        <v>1077</v>
      </c>
      <c r="I146" s="7" t="s">
        <v>1078</v>
      </c>
      <c r="J146" s="7" t="s">
        <v>1079</v>
      </c>
      <c r="K146" s="7" t="s">
        <v>762</v>
      </c>
      <c r="Q146" s="7" t="s">
        <v>608</v>
      </c>
      <c r="R146" s="7" t="s">
        <v>609</v>
      </c>
      <c r="S146" s="7" t="s">
        <v>553</v>
      </c>
    </row>
    <row r="147" spans="1:19">
      <c r="A147" s="7">
        <v>146</v>
      </c>
      <c r="B147" s="7" t="s">
        <v>546</v>
      </c>
      <c r="C147" s="7" t="s">
        <v>120</v>
      </c>
      <c r="H147" s="7" t="s">
        <v>1080</v>
      </c>
      <c r="I147" s="7" t="s">
        <v>1081</v>
      </c>
      <c r="J147" s="7" t="s">
        <v>1082</v>
      </c>
      <c r="K147" s="7" t="s">
        <v>805</v>
      </c>
      <c r="Q147" s="7" t="s">
        <v>608</v>
      </c>
      <c r="R147" s="7" t="s">
        <v>609</v>
      </c>
      <c r="S147" s="7" t="s">
        <v>553</v>
      </c>
    </row>
    <row r="148" spans="1:19">
      <c r="A148" s="7">
        <v>147</v>
      </c>
      <c r="B148" s="7" t="s">
        <v>546</v>
      </c>
      <c r="C148" s="7" t="s">
        <v>120</v>
      </c>
      <c r="H148" s="7" t="s">
        <v>1083</v>
      </c>
      <c r="I148" s="7" t="s">
        <v>1084</v>
      </c>
      <c r="J148" s="7" t="s">
        <v>1085</v>
      </c>
      <c r="K148" s="7" t="s">
        <v>775</v>
      </c>
      <c r="Q148" s="7" t="s">
        <v>551</v>
      </c>
      <c r="R148" s="7" t="s">
        <v>552</v>
      </c>
      <c r="S148" s="7" t="s">
        <v>553</v>
      </c>
    </row>
    <row r="149" spans="1:19">
      <c r="A149" s="7">
        <v>148</v>
      </c>
      <c r="B149" s="7" t="s">
        <v>546</v>
      </c>
      <c r="C149" s="7" t="s">
        <v>120</v>
      </c>
      <c r="H149" s="7" t="s">
        <v>1083</v>
      </c>
      <c r="I149" s="7" t="s">
        <v>1084</v>
      </c>
      <c r="J149" s="7" t="s">
        <v>1085</v>
      </c>
      <c r="K149" s="7" t="s">
        <v>775</v>
      </c>
      <c r="Q149" s="7" t="s">
        <v>608</v>
      </c>
      <c r="R149" s="7" t="s">
        <v>609</v>
      </c>
      <c r="S149" s="7" t="s">
        <v>553</v>
      </c>
    </row>
    <row r="150" spans="1:19">
      <c r="A150" s="7">
        <v>149</v>
      </c>
      <c r="B150" s="7" t="s">
        <v>546</v>
      </c>
      <c r="C150" s="7" t="s">
        <v>120</v>
      </c>
      <c r="H150" s="7" t="s">
        <v>1083</v>
      </c>
      <c r="I150" s="7" t="s">
        <v>1084</v>
      </c>
      <c r="J150" s="7" t="s">
        <v>1085</v>
      </c>
      <c r="K150" s="7" t="s">
        <v>775</v>
      </c>
      <c r="Q150" s="7" t="s">
        <v>721</v>
      </c>
      <c r="R150" s="7" t="s">
        <v>722</v>
      </c>
      <c r="S150" s="7" t="s">
        <v>553</v>
      </c>
    </row>
    <row r="151" spans="1:19">
      <c r="A151" s="7">
        <v>150</v>
      </c>
      <c r="B151" s="7" t="s">
        <v>546</v>
      </c>
      <c r="C151" s="7" t="s">
        <v>120</v>
      </c>
      <c r="H151" s="7" t="s">
        <v>1086</v>
      </c>
      <c r="I151" s="7" t="s">
        <v>1087</v>
      </c>
      <c r="J151" s="7" t="s">
        <v>1088</v>
      </c>
      <c r="K151" s="7" t="s">
        <v>597</v>
      </c>
      <c r="Q151" s="7" t="s">
        <v>757</v>
      </c>
      <c r="R151" s="7" t="s">
        <v>758</v>
      </c>
      <c r="S151" s="7" t="s">
        <v>553</v>
      </c>
    </row>
    <row r="152" spans="1:19">
      <c r="A152" s="7">
        <v>151</v>
      </c>
      <c r="B152" s="7" t="s">
        <v>546</v>
      </c>
      <c r="C152" s="7" t="s">
        <v>120</v>
      </c>
      <c r="H152" s="7" t="s">
        <v>1089</v>
      </c>
      <c r="I152" s="7" t="s">
        <v>1090</v>
      </c>
      <c r="J152" s="7" t="s">
        <v>1091</v>
      </c>
      <c r="K152" s="7" t="s">
        <v>810</v>
      </c>
      <c r="Q152" s="7" t="s">
        <v>757</v>
      </c>
      <c r="R152" s="7" t="s">
        <v>758</v>
      </c>
      <c r="S152" s="7" t="s">
        <v>553</v>
      </c>
    </row>
    <row r="153" spans="1:19">
      <c r="A153" s="7">
        <v>152</v>
      </c>
      <c r="B153" s="7" t="s">
        <v>546</v>
      </c>
      <c r="C153" s="7" t="s">
        <v>120</v>
      </c>
      <c r="H153" s="7" t="s">
        <v>1092</v>
      </c>
      <c r="I153" s="7" t="s">
        <v>1093</v>
      </c>
      <c r="J153" s="7" t="s">
        <v>1094</v>
      </c>
      <c r="K153" s="7" t="s">
        <v>730</v>
      </c>
      <c r="L153" s="7" t="s">
        <v>1095</v>
      </c>
      <c r="Q153" s="7" t="s">
        <v>551</v>
      </c>
      <c r="R153" s="7" t="s">
        <v>552</v>
      </c>
      <c r="S153" s="7" t="s">
        <v>553</v>
      </c>
    </row>
    <row r="154" spans="1:19">
      <c r="A154" s="7">
        <v>153</v>
      </c>
      <c r="B154" s="7" t="s">
        <v>546</v>
      </c>
      <c r="C154" s="7" t="s">
        <v>120</v>
      </c>
      <c r="H154" s="7" t="s">
        <v>1096</v>
      </c>
      <c r="I154" s="7" t="s">
        <v>1097</v>
      </c>
      <c r="J154" s="7" t="s">
        <v>1098</v>
      </c>
      <c r="K154" s="7" t="s">
        <v>1099</v>
      </c>
      <c r="Q154" s="7" t="s">
        <v>757</v>
      </c>
      <c r="R154" s="7" t="s">
        <v>758</v>
      </c>
      <c r="S154" s="7" t="s">
        <v>553</v>
      </c>
    </row>
    <row r="155" spans="1:19">
      <c r="A155" s="7">
        <v>154</v>
      </c>
      <c r="B155" s="7" t="s">
        <v>546</v>
      </c>
      <c r="C155" s="7" t="s">
        <v>120</v>
      </c>
      <c r="H155" s="7" t="s">
        <v>1100</v>
      </c>
      <c r="I155" s="7" t="s">
        <v>1101</v>
      </c>
      <c r="J155" s="7" t="s">
        <v>1102</v>
      </c>
      <c r="K155" s="7" t="s">
        <v>561</v>
      </c>
      <c r="Q155" s="7" t="s">
        <v>551</v>
      </c>
      <c r="R155" s="7" t="s">
        <v>552</v>
      </c>
      <c r="S155" s="7" t="s">
        <v>553</v>
      </c>
    </row>
    <row r="156" spans="1:19">
      <c r="A156" s="7">
        <v>155</v>
      </c>
      <c r="B156" s="7" t="s">
        <v>546</v>
      </c>
      <c r="C156" s="7" t="s">
        <v>120</v>
      </c>
      <c r="H156" s="7" t="s">
        <v>1103</v>
      </c>
      <c r="I156" s="7" t="s">
        <v>1104</v>
      </c>
      <c r="J156" s="7" t="s">
        <v>1105</v>
      </c>
      <c r="K156" s="7" t="s">
        <v>634</v>
      </c>
      <c r="L156" s="7" t="s">
        <v>1106</v>
      </c>
      <c r="Q156" s="7" t="s">
        <v>608</v>
      </c>
      <c r="R156" s="7" t="s">
        <v>609</v>
      </c>
      <c r="S156" s="7" t="s">
        <v>553</v>
      </c>
    </row>
    <row r="157" spans="1:19">
      <c r="A157" s="7">
        <v>156</v>
      </c>
      <c r="B157" s="7" t="s">
        <v>546</v>
      </c>
      <c r="C157" s="7" t="s">
        <v>120</v>
      </c>
      <c r="H157" s="7" t="s">
        <v>1107</v>
      </c>
      <c r="I157" s="7" t="s">
        <v>1108</v>
      </c>
      <c r="J157" s="7" t="s">
        <v>1109</v>
      </c>
      <c r="K157" s="7" t="s">
        <v>557</v>
      </c>
      <c r="Q157" s="7" t="s">
        <v>551</v>
      </c>
      <c r="R157" s="7" t="s">
        <v>552</v>
      </c>
      <c r="S157" s="7" t="s">
        <v>553</v>
      </c>
    </row>
    <row r="158" spans="1:19">
      <c r="A158" s="7">
        <v>157</v>
      </c>
      <c r="B158" s="7" t="s">
        <v>546</v>
      </c>
      <c r="C158" s="7" t="s">
        <v>120</v>
      </c>
      <c r="H158" s="7" t="s">
        <v>1110</v>
      </c>
      <c r="I158" s="7" t="s">
        <v>1111</v>
      </c>
      <c r="J158" s="7" t="s">
        <v>1112</v>
      </c>
      <c r="K158" s="7" t="s">
        <v>751</v>
      </c>
      <c r="Q158" s="7" t="s">
        <v>551</v>
      </c>
      <c r="R158" s="7" t="s">
        <v>552</v>
      </c>
      <c r="S158" s="7" t="s">
        <v>553</v>
      </c>
    </row>
    <row r="159" spans="1:19">
      <c r="A159" s="7">
        <v>158</v>
      </c>
      <c r="B159" s="7" t="s">
        <v>546</v>
      </c>
      <c r="C159" s="7" t="s">
        <v>120</v>
      </c>
      <c r="H159" s="7" t="s">
        <v>1113</v>
      </c>
      <c r="I159" s="7" t="s">
        <v>1114</v>
      </c>
      <c r="J159" s="7" t="s">
        <v>1115</v>
      </c>
      <c r="K159" s="7" t="s">
        <v>1116</v>
      </c>
      <c r="Q159" s="7" t="s">
        <v>551</v>
      </c>
      <c r="R159" s="7" t="s">
        <v>552</v>
      </c>
      <c r="S159" s="7" t="s">
        <v>553</v>
      </c>
    </row>
    <row r="160" spans="1:19">
      <c r="A160" s="7">
        <v>159</v>
      </c>
      <c r="B160" s="7" t="s">
        <v>546</v>
      </c>
      <c r="C160" s="7" t="s">
        <v>120</v>
      </c>
      <c r="H160" s="7" t="s">
        <v>1117</v>
      </c>
      <c r="I160" s="7" t="s">
        <v>1118</v>
      </c>
      <c r="J160" s="7" t="s">
        <v>1119</v>
      </c>
      <c r="K160" s="7" t="s">
        <v>561</v>
      </c>
      <c r="Q160" s="7" t="s">
        <v>551</v>
      </c>
      <c r="R160" s="7" t="s">
        <v>552</v>
      </c>
      <c r="S160" s="7" t="s">
        <v>553</v>
      </c>
    </row>
    <row r="161" spans="1:19">
      <c r="A161" s="7">
        <v>160</v>
      </c>
      <c r="B161" s="7" t="s">
        <v>546</v>
      </c>
      <c r="C161" s="7" t="s">
        <v>120</v>
      </c>
      <c r="H161" s="7" t="s">
        <v>1120</v>
      </c>
      <c r="I161" s="7" t="s">
        <v>1121</v>
      </c>
      <c r="J161" s="7" t="s">
        <v>1122</v>
      </c>
      <c r="K161" s="7" t="s">
        <v>557</v>
      </c>
      <c r="L161" s="7" t="s">
        <v>1123</v>
      </c>
      <c r="Q161" s="7" t="s">
        <v>571</v>
      </c>
      <c r="R161" s="7" t="s">
        <v>572</v>
      </c>
      <c r="S161" s="7" t="s">
        <v>553</v>
      </c>
    </row>
    <row r="162" spans="1:19">
      <c r="A162" s="7">
        <v>161</v>
      </c>
      <c r="B162" s="7" t="s">
        <v>546</v>
      </c>
      <c r="C162" s="7" t="s">
        <v>120</v>
      </c>
      <c r="H162" s="7" t="s">
        <v>1124</v>
      </c>
      <c r="I162" s="7" t="s">
        <v>1125</v>
      </c>
      <c r="J162" s="7" t="s">
        <v>1126</v>
      </c>
      <c r="K162" s="7" t="s">
        <v>857</v>
      </c>
      <c r="Q162" s="7" t="s">
        <v>551</v>
      </c>
      <c r="R162" s="7" t="s">
        <v>552</v>
      </c>
      <c r="S162" s="7" t="s">
        <v>553</v>
      </c>
    </row>
    <row r="163" spans="1:19">
      <c r="A163" s="7">
        <v>162</v>
      </c>
      <c r="B163" s="7" t="s">
        <v>546</v>
      </c>
      <c r="C163" s="7" t="s">
        <v>120</v>
      </c>
      <c r="H163" s="7" t="s">
        <v>1127</v>
      </c>
      <c r="I163" s="7" t="s">
        <v>1128</v>
      </c>
      <c r="J163" s="7" t="s">
        <v>1129</v>
      </c>
      <c r="K163" s="7" t="s">
        <v>597</v>
      </c>
      <c r="Q163" s="7" t="s">
        <v>551</v>
      </c>
      <c r="R163" s="7" t="s">
        <v>552</v>
      </c>
      <c r="S163" s="7" t="s">
        <v>553</v>
      </c>
    </row>
    <row r="164" spans="1:19">
      <c r="A164" s="7">
        <v>163</v>
      </c>
      <c r="B164" s="7" t="s">
        <v>546</v>
      </c>
      <c r="C164" s="7" t="s">
        <v>120</v>
      </c>
      <c r="H164" s="7" t="s">
        <v>1130</v>
      </c>
      <c r="I164" s="7" t="s">
        <v>1131</v>
      </c>
      <c r="J164" s="7" t="s">
        <v>1132</v>
      </c>
      <c r="K164" s="7" t="s">
        <v>561</v>
      </c>
      <c r="Q164" s="7" t="s">
        <v>551</v>
      </c>
      <c r="R164" s="7" t="s">
        <v>552</v>
      </c>
      <c r="S164" s="7" t="s">
        <v>553</v>
      </c>
    </row>
    <row r="165" spans="1:19">
      <c r="A165" s="7">
        <v>164</v>
      </c>
      <c r="B165" s="7" t="s">
        <v>546</v>
      </c>
      <c r="C165" s="7" t="s">
        <v>120</v>
      </c>
      <c r="H165" s="7" t="s">
        <v>1133</v>
      </c>
      <c r="I165" s="7" t="s">
        <v>1134</v>
      </c>
      <c r="J165" s="7" t="s">
        <v>1135</v>
      </c>
      <c r="K165" s="7" t="s">
        <v>720</v>
      </c>
      <c r="Q165" s="7" t="s">
        <v>608</v>
      </c>
      <c r="R165" s="7" t="s">
        <v>609</v>
      </c>
      <c r="S165" s="7" t="s">
        <v>553</v>
      </c>
    </row>
    <row r="166" spans="1:19">
      <c r="A166" s="7">
        <v>165</v>
      </c>
      <c r="B166" s="7" t="s">
        <v>546</v>
      </c>
      <c r="C166" s="7" t="s">
        <v>120</v>
      </c>
      <c r="H166" s="7" t="s">
        <v>1136</v>
      </c>
      <c r="I166" s="7" t="s">
        <v>1137</v>
      </c>
      <c r="J166" s="7" t="s">
        <v>1138</v>
      </c>
      <c r="K166" s="7" t="s">
        <v>557</v>
      </c>
      <c r="L166" s="7" t="s">
        <v>1139</v>
      </c>
      <c r="Q166" s="7" t="s">
        <v>551</v>
      </c>
      <c r="R166" s="7" t="s">
        <v>552</v>
      </c>
      <c r="S166" s="7" t="s">
        <v>553</v>
      </c>
    </row>
    <row r="167" spans="1:19">
      <c r="A167" s="7">
        <v>166</v>
      </c>
      <c r="B167" s="7" t="s">
        <v>546</v>
      </c>
      <c r="C167" s="7" t="s">
        <v>120</v>
      </c>
      <c r="H167" s="7" t="s">
        <v>1140</v>
      </c>
      <c r="I167" s="7" t="s">
        <v>1141</v>
      </c>
      <c r="J167" s="7" t="s">
        <v>1142</v>
      </c>
      <c r="K167" s="7" t="s">
        <v>557</v>
      </c>
      <c r="L167" s="7" t="s">
        <v>1143</v>
      </c>
      <c r="Q167" s="7" t="s">
        <v>608</v>
      </c>
      <c r="R167" s="7" t="s">
        <v>609</v>
      </c>
      <c r="S167" s="7" t="s">
        <v>553</v>
      </c>
    </row>
    <row r="168" spans="1:19">
      <c r="A168" s="7">
        <v>167</v>
      </c>
      <c r="B168" s="7" t="s">
        <v>546</v>
      </c>
      <c r="C168" s="7" t="s">
        <v>120</v>
      </c>
      <c r="H168" s="7" t="s">
        <v>1144</v>
      </c>
      <c r="I168" s="7" t="s">
        <v>1145</v>
      </c>
      <c r="J168" s="7" t="s">
        <v>1146</v>
      </c>
      <c r="K168" s="7" t="s">
        <v>557</v>
      </c>
      <c r="Q168" s="7" t="s">
        <v>551</v>
      </c>
      <c r="R168" s="7" t="s">
        <v>552</v>
      </c>
      <c r="S168" s="7" t="s">
        <v>553</v>
      </c>
    </row>
    <row r="169" spans="1:19">
      <c r="A169" s="7">
        <v>168</v>
      </c>
      <c r="B169" s="7" t="s">
        <v>546</v>
      </c>
      <c r="C169" s="7" t="s">
        <v>120</v>
      </c>
      <c r="H169" s="7" t="s">
        <v>1147</v>
      </c>
      <c r="I169" s="7" t="s">
        <v>1148</v>
      </c>
      <c r="J169" s="7" t="s">
        <v>1149</v>
      </c>
      <c r="K169" s="7" t="s">
        <v>775</v>
      </c>
      <c r="Q169" s="7" t="s">
        <v>721</v>
      </c>
      <c r="R169" s="7" t="s">
        <v>722</v>
      </c>
      <c r="S169" s="7" t="s">
        <v>553</v>
      </c>
    </row>
    <row r="170" spans="1:19">
      <c r="A170" s="7">
        <v>169</v>
      </c>
      <c r="B170" s="7" t="s">
        <v>546</v>
      </c>
      <c r="C170" s="7" t="s">
        <v>120</v>
      </c>
      <c r="H170" s="7" t="s">
        <v>1150</v>
      </c>
      <c r="I170" s="7" t="s">
        <v>1151</v>
      </c>
      <c r="J170" s="7" t="s">
        <v>1152</v>
      </c>
      <c r="K170" s="7" t="s">
        <v>775</v>
      </c>
      <c r="Q170" s="7" t="s">
        <v>551</v>
      </c>
      <c r="R170" s="7" t="s">
        <v>552</v>
      </c>
      <c r="S170" s="7" t="s">
        <v>553</v>
      </c>
    </row>
    <row r="171" spans="1:19">
      <c r="A171" s="7">
        <v>170</v>
      </c>
      <c r="B171" s="7" t="s">
        <v>546</v>
      </c>
      <c r="C171" s="7" t="s">
        <v>120</v>
      </c>
      <c r="H171" s="7" t="s">
        <v>1153</v>
      </c>
      <c r="I171" s="7" t="s">
        <v>1154</v>
      </c>
      <c r="J171" s="7" t="s">
        <v>1155</v>
      </c>
      <c r="K171" s="7" t="s">
        <v>557</v>
      </c>
      <c r="Q171" s="7" t="s">
        <v>551</v>
      </c>
      <c r="R171" s="7" t="s">
        <v>552</v>
      </c>
      <c r="S171" s="7" t="s">
        <v>553</v>
      </c>
    </row>
    <row r="172" spans="1:19">
      <c r="A172" s="7">
        <v>171</v>
      </c>
      <c r="B172" s="7" t="s">
        <v>546</v>
      </c>
      <c r="C172" s="7" t="s">
        <v>120</v>
      </c>
      <c r="H172" s="7" t="s">
        <v>1156</v>
      </c>
      <c r="I172" s="7" t="s">
        <v>1157</v>
      </c>
      <c r="J172" s="7" t="s">
        <v>1158</v>
      </c>
      <c r="K172" s="7" t="s">
        <v>1159</v>
      </c>
      <c r="L172" s="7" t="s">
        <v>1160</v>
      </c>
      <c r="Q172" s="7" t="s">
        <v>608</v>
      </c>
      <c r="R172" s="7" t="s">
        <v>609</v>
      </c>
      <c r="S172" s="7" t="s">
        <v>553</v>
      </c>
    </row>
    <row r="173" spans="1:19">
      <c r="A173" s="7">
        <v>172</v>
      </c>
      <c r="B173" s="7" t="s">
        <v>546</v>
      </c>
      <c r="C173" s="7" t="s">
        <v>120</v>
      </c>
      <c r="H173" s="7" t="s">
        <v>1161</v>
      </c>
      <c r="I173" s="7" t="s">
        <v>1162</v>
      </c>
      <c r="J173" s="7" t="s">
        <v>1163</v>
      </c>
      <c r="K173" s="7" t="s">
        <v>557</v>
      </c>
      <c r="Q173" s="7" t="s">
        <v>551</v>
      </c>
      <c r="R173" s="7" t="s">
        <v>552</v>
      </c>
      <c r="S173" s="7" t="s">
        <v>553</v>
      </c>
    </row>
    <row r="174" spans="1:19">
      <c r="A174" s="7">
        <v>173</v>
      </c>
      <c r="B174" s="7" t="s">
        <v>546</v>
      </c>
      <c r="C174" s="7" t="s">
        <v>120</v>
      </c>
      <c r="H174" s="7" t="s">
        <v>1164</v>
      </c>
      <c r="I174" s="7" t="s">
        <v>1165</v>
      </c>
      <c r="J174" s="7" t="s">
        <v>1166</v>
      </c>
      <c r="K174" s="7" t="s">
        <v>569</v>
      </c>
      <c r="L174" s="7" t="s">
        <v>1167</v>
      </c>
      <c r="Q174" s="7" t="s">
        <v>551</v>
      </c>
      <c r="R174" s="7" t="s">
        <v>552</v>
      </c>
      <c r="S174" s="7" t="s">
        <v>553</v>
      </c>
    </row>
    <row r="175" spans="1:19">
      <c r="A175" s="7">
        <v>174</v>
      </c>
      <c r="B175" s="7" t="s">
        <v>546</v>
      </c>
      <c r="C175" s="7" t="s">
        <v>120</v>
      </c>
      <c r="H175" s="7" t="s">
        <v>1168</v>
      </c>
      <c r="I175" s="7" t="s">
        <v>1169</v>
      </c>
      <c r="J175" s="7" t="s">
        <v>1170</v>
      </c>
      <c r="K175" s="7" t="s">
        <v>1171</v>
      </c>
      <c r="L175" s="7" t="s">
        <v>1172</v>
      </c>
      <c r="Q175" s="7" t="s">
        <v>608</v>
      </c>
      <c r="R175" s="7" t="s">
        <v>609</v>
      </c>
      <c r="S175" s="7" t="s">
        <v>553</v>
      </c>
    </row>
    <row r="176" spans="1:19">
      <c r="A176" s="7">
        <v>175</v>
      </c>
      <c r="B176" s="7" t="s">
        <v>546</v>
      </c>
      <c r="C176" s="7" t="s">
        <v>120</v>
      </c>
      <c r="H176" s="7" t="s">
        <v>1173</v>
      </c>
      <c r="I176" s="7" t="s">
        <v>1174</v>
      </c>
      <c r="J176" s="7" t="s">
        <v>1175</v>
      </c>
      <c r="K176" s="7" t="s">
        <v>557</v>
      </c>
      <c r="L176" s="7" t="s">
        <v>1176</v>
      </c>
      <c r="Q176" s="7" t="s">
        <v>551</v>
      </c>
      <c r="R176" s="7" t="s">
        <v>552</v>
      </c>
      <c r="S176" s="7" t="s">
        <v>553</v>
      </c>
    </row>
    <row r="177" spans="1:19">
      <c r="A177" s="7">
        <v>176</v>
      </c>
      <c r="B177" s="7" t="s">
        <v>546</v>
      </c>
      <c r="C177" s="7" t="s">
        <v>120</v>
      </c>
      <c r="H177" s="7" t="s">
        <v>1177</v>
      </c>
      <c r="I177" s="7" t="s">
        <v>1178</v>
      </c>
      <c r="J177" s="7" t="s">
        <v>1179</v>
      </c>
      <c r="K177" s="7" t="s">
        <v>557</v>
      </c>
      <c r="L177" s="7" t="s">
        <v>1180</v>
      </c>
      <c r="Q177" s="7" t="s">
        <v>551</v>
      </c>
      <c r="R177" s="7" t="s">
        <v>552</v>
      </c>
      <c r="S177" s="7" t="s">
        <v>553</v>
      </c>
    </row>
    <row r="178" spans="1:19">
      <c r="A178" s="7">
        <v>177</v>
      </c>
      <c r="B178" s="7" t="s">
        <v>546</v>
      </c>
      <c r="C178" s="7" t="s">
        <v>120</v>
      </c>
      <c r="H178" s="7" t="s">
        <v>1181</v>
      </c>
      <c r="I178" s="7" t="s">
        <v>1182</v>
      </c>
      <c r="J178" s="7" t="s">
        <v>1183</v>
      </c>
      <c r="K178" s="7" t="s">
        <v>561</v>
      </c>
      <c r="L178" s="7" t="s">
        <v>1184</v>
      </c>
      <c r="Q178" s="7" t="s">
        <v>551</v>
      </c>
      <c r="R178" s="7" t="s">
        <v>552</v>
      </c>
      <c r="S178" s="7" t="s">
        <v>553</v>
      </c>
    </row>
    <row r="179" spans="1:19">
      <c r="A179" s="7">
        <v>178</v>
      </c>
      <c r="B179" s="7" t="s">
        <v>546</v>
      </c>
      <c r="C179" s="7" t="s">
        <v>120</v>
      </c>
      <c r="H179" s="7" t="s">
        <v>1185</v>
      </c>
      <c r="I179" s="7" t="s">
        <v>1186</v>
      </c>
      <c r="J179" s="7" t="s">
        <v>1187</v>
      </c>
      <c r="K179" s="7" t="s">
        <v>557</v>
      </c>
      <c r="Q179" s="7" t="s">
        <v>551</v>
      </c>
      <c r="R179" s="7" t="s">
        <v>552</v>
      </c>
      <c r="S179" s="7" t="s">
        <v>553</v>
      </c>
    </row>
    <row r="180" spans="1:19">
      <c r="A180" s="7">
        <v>179</v>
      </c>
      <c r="B180" s="7" t="s">
        <v>546</v>
      </c>
      <c r="C180" s="7" t="s">
        <v>120</v>
      </c>
      <c r="H180" s="7" t="s">
        <v>1188</v>
      </c>
      <c r="I180" s="7" t="s">
        <v>1189</v>
      </c>
      <c r="J180" s="7" t="s">
        <v>1190</v>
      </c>
      <c r="K180" s="7" t="s">
        <v>857</v>
      </c>
      <c r="L180" s="7" t="s">
        <v>1191</v>
      </c>
      <c r="Q180" s="7" t="s">
        <v>551</v>
      </c>
      <c r="R180" s="7" t="s">
        <v>552</v>
      </c>
      <c r="S180" s="7" t="s">
        <v>553</v>
      </c>
    </row>
    <row r="181" spans="1:19">
      <c r="A181" s="7">
        <v>180</v>
      </c>
      <c r="B181" s="7" t="s">
        <v>546</v>
      </c>
      <c r="C181" s="7" t="s">
        <v>120</v>
      </c>
      <c r="H181" s="7" t="s">
        <v>1192</v>
      </c>
      <c r="I181" s="7" t="s">
        <v>1193</v>
      </c>
      <c r="J181" s="7" t="s">
        <v>1194</v>
      </c>
      <c r="K181" s="7" t="s">
        <v>857</v>
      </c>
      <c r="L181" s="7" t="s">
        <v>1195</v>
      </c>
      <c r="Q181" s="7" t="s">
        <v>551</v>
      </c>
      <c r="R181" s="7" t="s">
        <v>552</v>
      </c>
      <c r="S181" s="7" t="s">
        <v>553</v>
      </c>
    </row>
    <row r="182" spans="1:19">
      <c r="A182" s="7">
        <v>181</v>
      </c>
      <c r="B182" s="7" t="s">
        <v>546</v>
      </c>
      <c r="C182" s="7" t="s">
        <v>120</v>
      </c>
      <c r="H182" s="7" t="s">
        <v>1196</v>
      </c>
      <c r="I182" s="7" t="s">
        <v>1197</v>
      </c>
      <c r="J182" s="7" t="s">
        <v>1198</v>
      </c>
      <c r="K182" s="7" t="s">
        <v>557</v>
      </c>
      <c r="Q182" s="7" t="s">
        <v>608</v>
      </c>
      <c r="R182" s="7" t="s">
        <v>609</v>
      </c>
      <c r="S182" s="7" t="s">
        <v>553</v>
      </c>
    </row>
    <row r="183" spans="1:19">
      <c r="A183" s="7">
        <v>182</v>
      </c>
      <c r="B183" s="7" t="s">
        <v>546</v>
      </c>
      <c r="C183" s="7" t="s">
        <v>120</v>
      </c>
      <c r="H183" s="7" t="s">
        <v>1199</v>
      </c>
      <c r="I183" s="7" t="s">
        <v>1200</v>
      </c>
      <c r="J183" s="7" t="s">
        <v>1201</v>
      </c>
      <c r="K183" s="7" t="s">
        <v>1202</v>
      </c>
      <c r="L183" s="7" t="s">
        <v>1203</v>
      </c>
      <c r="Q183" s="7" t="s">
        <v>551</v>
      </c>
      <c r="R183" s="7" t="s">
        <v>552</v>
      </c>
      <c r="S183" s="7" t="s">
        <v>553</v>
      </c>
    </row>
    <row r="184" spans="1:19">
      <c r="A184" s="7">
        <v>183</v>
      </c>
      <c r="B184" s="7" t="s">
        <v>546</v>
      </c>
      <c r="C184" s="7" t="s">
        <v>120</v>
      </c>
      <c r="H184" s="7" t="s">
        <v>1204</v>
      </c>
      <c r="I184" s="7" t="s">
        <v>1205</v>
      </c>
      <c r="J184" s="7" t="s">
        <v>1206</v>
      </c>
      <c r="K184" s="7" t="s">
        <v>597</v>
      </c>
      <c r="Q184" s="7" t="s">
        <v>608</v>
      </c>
      <c r="R184" s="7" t="s">
        <v>609</v>
      </c>
      <c r="S184" s="7" t="s">
        <v>553</v>
      </c>
    </row>
    <row r="185" spans="1:19">
      <c r="A185" s="7">
        <v>184</v>
      </c>
      <c r="B185" s="7" t="s">
        <v>546</v>
      </c>
      <c r="C185" s="7" t="s">
        <v>120</v>
      </c>
      <c r="H185" s="7" t="s">
        <v>1207</v>
      </c>
      <c r="I185" s="7" t="s">
        <v>1208</v>
      </c>
      <c r="J185" s="7" t="s">
        <v>1209</v>
      </c>
      <c r="K185" s="7" t="s">
        <v>805</v>
      </c>
      <c r="Q185" s="7" t="s">
        <v>608</v>
      </c>
      <c r="R185" s="7" t="s">
        <v>609</v>
      </c>
      <c r="S185" s="7" t="s">
        <v>553</v>
      </c>
    </row>
    <row r="186" spans="1:19">
      <c r="A186" s="7">
        <v>185</v>
      </c>
      <c r="B186" s="7" t="s">
        <v>546</v>
      </c>
      <c r="C186" s="7" t="s">
        <v>120</v>
      </c>
      <c r="H186" s="7" t="s">
        <v>1210</v>
      </c>
      <c r="I186" s="7" t="s">
        <v>1211</v>
      </c>
      <c r="J186" s="7" t="s">
        <v>1212</v>
      </c>
      <c r="K186" s="7" t="s">
        <v>561</v>
      </c>
      <c r="Q186" s="7" t="s">
        <v>551</v>
      </c>
      <c r="R186" s="7" t="s">
        <v>552</v>
      </c>
      <c r="S186" s="7" t="s">
        <v>553</v>
      </c>
    </row>
    <row r="187" spans="1:19">
      <c r="A187" s="7">
        <v>186</v>
      </c>
      <c r="B187" s="7" t="s">
        <v>546</v>
      </c>
      <c r="C187" s="7" t="s">
        <v>120</v>
      </c>
      <c r="H187" s="7" t="s">
        <v>1213</v>
      </c>
      <c r="I187" s="7" t="s">
        <v>1214</v>
      </c>
      <c r="J187" s="7" t="s">
        <v>1215</v>
      </c>
      <c r="K187" s="7" t="s">
        <v>1216</v>
      </c>
      <c r="L187" s="7" t="s">
        <v>1217</v>
      </c>
      <c r="Q187" s="7" t="s">
        <v>551</v>
      </c>
      <c r="R187" s="7" t="s">
        <v>552</v>
      </c>
      <c r="S187" s="7" t="s">
        <v>553</v>
      </c>
    </row>
    <row r="188" spans="1:19">
      <c r="A188" s="7">
        <v>187</v>
      </c>
      <c r="B188" s="7" t="s">
        <v>546</v>
      </c>
      <c r="C188" s="7" t="s">
        <v>120</v>
      </c>
      <c r="H188" s="7" t="s">
        <v>1218</v>
      </c>
      <c r="I188" s="7" t="s">
        <v>1219</v>
      </c>
      <c r="J188" s="7" t="s">
        <v>1220</v>
      </c>
      <c r="K188" s="7" t="s">
        <v>1221</v>
      </c>
      <c r="Q188" s="7" t="s">
        <v>608</v>
      </c>
      <c r="R188" s="7" t="s">
        <v>609</v>
      </c>
      <c r="S188" s="7" t="s">
        <v>553</v>
      </c>
    </row>
    <row r="189" spans="1:19">
      <c r="A189" s="7">
        <v>188</v>
      </c>
      <c r="B189" s="7" t="s">
        <v>546</v>
      </c>
      <c r="C189" s="7" t="s">
        <v>120</v>
      </c>
      <c r="H189" s="7" t="s">
        <v>1222</v>
      </c>
      <c r="I189" s="7" t="s">
        <v>1223</v>
      </c>
      <c r="J189" s="7" t="s">
        <v>1224</v>
      </c>
      <c r="K189" s="7" t="s">
        <v>561</v>
      </c>
      <c r="Q189" s="7" t="s">
        <v>551</v>
      </c>
      <c r="R189" s="7" t="s">
        <v>552</v>
      </c>
      <c r="S189" s="7" t="s">
        <v>553</v>
      </c>
    </row>
    <row r="190" spans="1:19">
      <c r="A190" s="7">
        <v>189</v>
      </c>
      <c r="B190" s="7" t="s">
        <v>546</v>
      </c>
      <c r="C190" s="7" t="s">
        <v>120</v>
      </c>
      <c r="H190" s="7" t="s">
        <v>1225</v>
      </c>
      <c r="I190" s="7" t="s">
        <v>1226</v>
      </c>
      <c r="J190" s="7" t="s">
        <v>1227</v>
      </c>
      <c r="K190" s="7" t="s">
        <v>569</v>
      </c>
      <c r="L190" s="7" t="s">
        <v>1228</v>
      </c>
      <c r="Q190" s="7" t="s">
        <v>571</v>
      </c>
      <c r="R190" s="7" t="s">
        <v>572</v>
      </c>
      <c r="S190" s="7" t="s">
        <v>553</v>
      </c>
    </row>
    <row r="191" spans="1:19">
      <c r="A191" s="7">
        <v>190</v>
      </c>
      <c r="B191" s="7" t="s">
        <v>546</v>
      </c>
      <c r="C191" s="7" t="s">
        <v>120</v>
      </c>
      <c r="H191" s="7" t="s">
        <v>1229</v>
      </c>
      <c r="I191" s="7" t="s">
        <v>1230</v>
      </c>
      <c r="J191" s="7" t="s">
        <v>1231</v>
      </c>
      <c r="K191" s="7" t="s">
        <v>557</v>
      </c>
      <c r="L191" s="7" t="s">
        <v>1232</v>
      </c>
      <c r="Q191" s="7" t="s">
        <v>551</v>
      </c>
      <c r="R191" s="7" t="s">
        <v>552</v>
      </c>
      <c r="S191" s="7" t="s">
        <v>553</v>
      </c>
    </row>
    <row r="192" spans="1:19">
      <c r="A192" s="7">
        <v>191</v>
      </c>
      <c r="B192" s="7" t="s">
        <v>546</v>
      </c>
      <c r="C192" s="7" t="s">
        <v>120</v>
      </c>
      <c r="H192" s="7" t="s">
        <v>1233</v>
      </c>
      <c r="I192" s="7" t="s">
        <v>1234</v>
      </c>
      <c r="J192" s="7" t="s">
        <v>1235</v>
      </c>
      <c r="K192" s="7" t="s">
        <v>794</v>
      </c>
      <c r="Q192" s="7" t="s">
        <v>608</v>
      </c>
      <c r="R192" s="7" t="s">
        <v>609</v>
      </c>
      <c r="S192" s="7" t="s">
        <v>553</v>
      </c>
    </row>
    <row r="193" spans="1:19">
      <c r="A193" s="7">
        <v>192</v>
      </c>
      <c r="B193" s="7" t="s">
        <v>546</v>
      </c>
      <c r="C193" s="7" t="s">
        <v>120</v>
      </c>
      <c r="H193" s="7" t="s">
        <v>1236</v>
      </c>
      <c r="I193" s="7" t="s">
        <v>1237</v>
      </c>
      <c r="J193" s="7" t="s">
        <v>1238</v>
      </c>
      <c r="K193" s="7" t="s">
        <v>888</v>
      </c>
      <c r="Q193" s="7" t="s">
        <v>608</v>
      </c>
      <c r="R193" s="7" t="s">
        <v>609</v>
      </c>
      <c r="S193" s="7" t="s">
        <v>553</v>
      </c>
    </row>
    <row r="194" spans="1:19">
      <c r="A194" s="7">
        <v>193</v>
      </c>
      <c r="B194" s="7" t="s">
        <v>546</v>
      </c>
      <c r="C194" s="7" t="s">
        <v>120</v>
      </c>
      <c r="H194" s="7" t="s">
        <v>1239</v>
      </c>
      <c r="I194" s="7" t="s">
        <v>1240</v>
      </c>
      <c r="J194" s="7" t="s">
        <v>1241</v>
      </c>
      <c r="K194" s="7" t="s">
        <v>1242</v>
      </c>
      <c r="L194" s="7" t="s">
        <v>1243</v>
      </c>
      <c r="Q194" s="7" t="s">
        <v>721</v>
      </c>
      <c r="R194" s="7" t="s">
        <v>722</v>
      </c>
      <c r="S194" s="7" t="s">
        <v>553</v>
      </c>
    </row>
    <row r="195" spans="1:19">
      <c r="A195" s="7">
        <v>194</v>
      </c>
      <c r="B195" s="7" t="s">
        <v>546</v>
      </c>
      <c r="C195" s="7" t="s">
        <v>120</v>
      </c>
      <c r="H195" s="7" t="s">
        <v>1244</v>
      </c>
      <c r="I195" s="7" t="s">
        <v>1245</v>
      </c>
      <c r="J195" s="7" t="s">
        <v>1241</v>
      </c>
      <c r="K195" s="7" t="s">
        <v>1246</v>
      </c>
      <c r="Q195" s="7" t="s">
        <v>571</v>
      </c>
      <c r="R195" s="7" t="s">
        <v>572</v>
      </c>
      <c r="S195" s="7" t="s">
        <v>553</v>
      </c>
    </row>
    <row r="196" spans="1:19">
      <c r="A196" s="7">
        <v>195</v>
      </c>
      <c r="B196" s="7" t="s">
        <v>546</v>
      </c>
      <c r="C196" s="7" t="s">
        <v>120</v>
      </c>
      <c r="H196" s="7" t="s">
        <v>1247</v>
      </c>
      <c r="I196" s="7" t="s">
        <v>1248</v>
      </c>
      <c r="J196" s="7" t="s">
        <v>1241</v>
      </c>
      <c r="K196" s="7" t="s">
        <v>1249</v>
      </c>
      <c r="Q196" s="7" t="s">
        <v>571</v>
      </c>
      <c r="R196" s="7" t="s">
        <v>572</v>
      </c>
      <c r="S196" s="7" t="s">
        <v>553</v>
      </c>
    </row>
    <row r="197" spans="1:19">
      <c r="A197" s="7">
        <v>196</v>
      </c>
      <c r="B197" s="7" t="s">
        <v>546</v>
      </c>
      <c r="C197" s="7" t="s">
        <v>120</v>
      </c>
      <c r="H197" s="7" t="s">
        <v>1250</v>
      </c>
      <c r="I197" s="7" t="s">
        <v>1251</v>
      </c>
      <c r="J197" s="7" t="s">
        <v>1252</v>
      </c>
      <c r="K197" s="7" t="s">
        <v>751</v>
      </c>
      <c r="Q197" s="7" t="s">
        <v>551</v>
      </c>
      <c r="R197" s="7" t="s">
        <v>552</v>
      </c>
      <c r="S197" s="7" t="s">
        <v>553</v>
      </c>
    </row>
    <row r="198" spans="1:19">
      <c r="A198" s="7">
        <v>197</v>
      </c>
      <c r="B198" s="7" t="s">
        <v>546</v>
      </c>
      <c r="C198" s="7" t="s">
        <v>120</v>
      </c>
      <c r="H198" s="7" t="s">
        <v>1253</v>
      </c>
      <c r="I198" s="7" t="s">
        <v>1254</v>
      </c>
      <c r="J198" s="7" t="s">
        <v>1255</v>
      </c>
      <c r="K198" s="7" t="s">
        <v>627</v>
      </c>
      <c r="Q198" s="7" t="s">
        <v>1256</v>
      </c>
      <c r="R198" s="7" t="s">
        <v>1257</v>
      </c>
      <c r="S198" s="7" t="s">
        <v>553</v>
      </c>
    </row>
    <row r="199" spans="1:19">
      <c r="A199" s="7">
        <v>198</v>
      </c>
      <c r="B199" s="7" t="s">
        <v>546</v>
      </c>
      <c r="C199" s="7" t="s">
        <v>120</v>
      </c>
      <c r="H199" s="7" t="s">
        <v>1258</v>
      </c>
      <c r="I199" s="7" t="s">
        <v>1259</v>
      </c>
      <c r="J199" s="7" t="s">
        <v>1260</v>
      </c>
      <c r="K199" s="7" t="s">
        <v>651</v>
      </c>
      <c r="Q199" s="7" t="s">
        <v>551</v>
      </c>
      <c r="R199" s="7" t="s">
        <v>552</v>
      </c>
      <c r="S199" s="7" t="s">
        <v>553</v>
      </c>
    </row>
    <row r="200" spans="1:19">
      <c r="A200" s="7">
        <v>199</v>
      </c>
      <c r="B200" s="7" t="s">
        <v>546</v>
      </c>
      <c r="C200" s="7" t="s">
        <v>120</v>
      </c>
      <c r="H200" s="7" t="s">
        <v>1261</v>
      </c>
      <c r="I200" s="7" t="s">
        <v>1259</v>
      </c>
      <c r="J200" s="7" t="s">
        <v>1260</v>
      </c>
      <c r="K200" s="7" t="s">
        <v>850</v>
      </c>
      <c r="Q200" s="7" t="s">
        <v>551</v>
      </c>
      <c r="R200" s="7" t="s">
        <v>552</v>
      </c>
      <c r="S200" s="7" t="s">
        <v>553</v>
      </c>
    </row>
    <row r="201" spans="1:19">
      <c r="A201" s="7">
        <v>200</v>
      </c>
      <c r="B201" s="7" t="s">
        <v>546</v>
      </c>
      <c r="C201" s="7" t="s">
        <v>120</v>
      </c>
      <c r="H201" s="7" t="s">
        <v>1262</v>
      </c>
      <c r="I201" s="7" t="s">
        <v>1263</v>
      </c>
      <c r="J201" s="7" t="s">
        <v>833</v>
      </c>
      <c r="K201" s="7" t="s">
        <v>1264</v>
      </c>
      <c r="Q201" s="7" t="s">
        <v>721</v>
      </c>
      <c r="R201" s="7" t="s">
        <v>722</v>
      </c>
      <c r="S201" s="7" t="s">
        <v>553</v>
      </c>
    </row>
    <row r="202" spans="1:19">
      <c r="A202" s="7">
        <v>201</v>
      </c>
      <c r="B202" s="7" t="s">
        <v>546</v>
      </c>
      <c r="C202" s="7" t="s">
        <v>120</v>
      </c>
      <c r="H202" s="7" t="s">
        <v>1265</v>
      </c>
      <c r="I202" s="7" t="s">
        <v>1263</v>
      </c>
      <c r="J202" s="7" t="s">
        <v>833</v>
      </c>
      <c r="K202" s="7" t="s">
        <v>828</v>
      </c>
      <c r="L202" s="7" t="s">
        <v>1266</v>
      </c>
      <c r="Q202" s="7" t="s">
        <v>608</v>
      </c>
      <c r="R202" s="7" t="s">
        <v>609</v>
      </c>
      <c r="S202" s="7" t="s">
        <v>553</v>
      </c>
    </row>
    <row r="203" spans="1:19">
      <c r="A203" s="7">
        <v>202</v>
      </c>
      <c r="B203" s="7" t="s">
        <v>546</v>
      </c>
      <c r="C203" s="7" t="s">
        <v>120</v>
      </c>
      <c r="H203" s="7" t="s">
        <v>1265</v>
      </c>
      <c r="I203" s="7" t="s">
        <v>1263</v>
      </c>
      <c r="J203" s="7" t="s">
        <v>833</v>
      </c>
      <c r="K203" s="7" t="s">
        <v>828</v>
      </c>
      <c r="L203" s="7" t="s">
        <v>1266</v>
      </c>
      <c r="Q203" s="7" t="s">
        <v>721</v>
      </c>
      <c r="R203" s="7" t="s">
        <v>722</v>
      </c>
      <c r="S203" s="7" t="s">
        <v>553</v>
      </c>
    </row>
    <row r="204" spans="1:19">
      <c r="A204" s="7">
        <v>203</v>
      </c>
      <c r="B204" s="7" t="s">
        <v>546</v>
      </c>
      <c r="C204" s="7" t="s">
        <v>120</v>
      </c>
      <c r="H204" s="7" t="s">
        <v>1267</v>
      </c>
      <c r="I204" s="7" t="s">
        <v>1268</v>
      </c>
      <c r="J204" s="7" t="s">
        <v>833</v>
      </c>
      <c r="K204" s="7" t="s">
        <v>1269</v>
      </c>
      <c r="L204" s="7" t="s">
        <v>839</v>
      </c>
      <c r="Q204" s="7" t="s">
        <v>571</v>
      </c>
      <c r="R204" s="7" t="s">
        <v>572</v>
      </c>
      <c r="S204" s="7" t="s">
        <v>553</v>
      </c>
    </row>
    <row r="205" spans="1:19">
      <c r="A205" s="7">
        <v>204</v>
      </c>
      <c r="B205" s="7" t="s">
        <v>546</v>
      </c>
      <c r="C205" s="7" t="s">
        <v>120</v>
      </c>
      <c r="H205" s="7" t="s">
        <v>1270</v>
      </c>
      <c r="I205" s="7" t="s">
        <v>1271</v>
      </c>
      <c r="J205" s="7" t="s">
        <v>1272</v>
      </c>
      <c r="K205" s="7" t="s">
        <v>561</v>
      </c>
      <c r="Q205" s="7" t="s">
        <v>757</v>
      </c>
      <c r="R205" s="7" t="s">
        <v>758</v>
      </c>
      <c r="S205" s="7" t="s">
        <v>553</v>
      </c>
    </row>
    <row r="206" spans="1:19">
      <c r="A206" s="7">
        <v>205</v>
      </c>
      <c r="B206" s="7" t="s">
        <v>546</v>
      </c>
      <c r="C206" s="7" t="s">
        <v>120</v>
      </c>
      <c r="H206" s="7" t="s">
        <v>1273</v>
      </c>
      <c r="I206" s="7" t="s">
        <v>1274</v>
      </c>
      <c r="J206" s="7" t="s">
        <v>1275</v>
      </c>
      <c r="K206" s="7" t="s">
        <v>557</v>
      </c>
      <c r="Q206" s="7" t="s">
        <v>571</v>
      </c>
      <c r="R206" s="7" t="s">
        <v>572</v>
      </c>
      <c r="S206" s="7" t="s">
        <v>553</v>
      </c>
    </row>
    <row r="207" spans="1:19">
      <c r="A207" s="7">
        <v>206</v>
      </c>
      <c r="B207" s="7" t="s">
        <v>546</v>
      </c>
      <c r="C207" s="7" t="s">
        <v>120</v>
      </c>
      <c r="H207" s="7" t="s">
        <v>1276</v>
      </c>
      <c r="I207" s="7" t="s">
        <v>1277</v>
      </c>
      <c r="J207" s="7" t="s">
        <v>1278</v>
      </c>
      <c r="K207" s="7" t="s">
        <v>798</v>
      </c>
      <c r="Q207" s="7" t="s">
        <v>571</v>
      </c>
      <c r="R207" s="7" t="s">
        <v>572</v>
      </c>
      <c r="S207" s="7" t="s">
        <v>553</v>
      </c>
    </row>
    <row r="208" spans="1:19">
      <c r="A208" s="7">
        <v>207</v>
      </c>
      <c r="B208" s="7" t="s">
        <v>546</v>
      </c>
      <c r="C208" s="7" t="s">
        <v>120</v>
      </c>
      <c r="H208" s="7" t="s">
        <v>1279</v>
      </c>
      <c r="I208" s="7" t="s">
        <v>1280</v>
      </c>
      <c r="J208" s="7" t="s">
        <v>1281</v>
      </c>
      <c r="K208" s="7" t="s">
        <v>1282</v>
      </c>
      <c r="Q208" s="7" t="s">
        <v>608</v>
      </c>
      <c r="R208" s="7" t="s">
        <v>609</v>
      </c>
      <c r="S208" s="7" t="s">
        <v>553</v>
      </c>
    </row>
    <row r="209" spans="1:19">
      <c r="A209" s="7">
        <v>208</v>
      </c>
      <c r="B209" s="7" t="s">
        <v>546</v>
      </c>
      <c r="C209" s="7" t="s">
        <v>120</v>
      </c>
      <c r="H209" s="7" t="s">
        <v>1283</v>
      </c>
      <c r="I209" s="7" t="s">
        <v>1284</v>
      </c>
      <c r="J209" s="7" t="s">
        <v>947</v>
      </c>
      <c r="K209" s="7" t="s">
        <v>1285</v>
      </c>
      <c r="Q209" s="7" t="s">
        <v>608</v>
      </c>
      <c r="R209" s="7" t="s">
        <v>609</v>
      </c>
      <c r="S209" s="7" t="s">
        <v>553</v>
      </c>
    </row>
    <row r="210" spans="1:19">
      <c r="A210" s="7">
        <v>209</v>
      </c>
      <c r="B210" s="7" t="s">
        <v>546</v>
      </c>
      <c r="C210" s="7" t="s">
        <v>120</v>
      </c>
      <c r="H210" s="7" t="s">
        <v>1286</v>
      </c>
      <c r="I210" s="7" t="s">
        <v>1287</v>
      </c>
      <c r="J210" s="7" t="s">
        <v>1288</v>
      </c>
      <c r="K210" s="7" t="s">
        <v>1289</v>
      </c>
      <c r="Q210" s="7" t="s">
        <v>551</v>
      </c>
      <c r="R210" s="7" t="s">
        <v>552</v>
      </c>
      <c r="S210" s="7" t="s">
        <v>553</v>
      </c>
    </row>
    <row r="211" spans="1:19">
      <c r="A211" s="7">
        <v>210</v>
      </c>
      <c r="B211" s="7" t="s">
        <v>546</v>
      </c>
      <c r="C211" s="7" t="s">
        <v>120</v>
      </c>
      <c r="H211" s="7" t="s">
        <v>1290</v>
      </c>
      <c r="I211" s="7" t="s">
        <v>1291</v>
      </c>
      <c r="J211" s="7" t="s">
        <v>1215</v>
      </c>
      <c r="K211" s="7" t="s">
        <v>1246</v>
      </c>
      <c r="L211" s="7" t="s">
        <v>1217</v>
      </c>
      <c r="Q211" s="7" t="s">
        <v>551</v>
      </c>
      <c r="R211" s="7" t="s">
        <v>552</v>
      </c>
      <c r="S211" s="7" t="s">
        <v>553</v>
      </c>
    </row>
    <row r="212" spans="1:19">
      <c r="A212" s="7">
        <v>211</v>
      </c>
      <c r="B212" s="7" t="s">
        <v>546</v>
      </c>
      <c r="C212" s="7" t="s">
        <v>120</v>
      </c>
      <c r="H212" s="7" t="s">
        <v>1292</v>
      </c>
      <c r="I212" s="7" t="s">
        <v>1293</v>
      </c>
      <c r="J212" s="7" t="s">
        <v>1294</v>
      </c>
      <c r="K212" s="7" t="s">
        <v>557</v>
      </c>
      <c r="Q212" s="7" t="s">
        <v>551</v>
      </c>
      <c r="R212" s="7" t="s">
        <v>552</v>
      </c>
      <c r="S212" s="7" t="s">
        <v>553</v>
      </c>
    </row>
    <row r="213" spans="1:19">
      <c r="A213" s="7">
        <v>212</v>
      </c>
      <c r="B213" s="7" t="s">
        <v>546</v>
      </c>
      <c r="C213" s="7" t="s">
        <v>120</v>
      </c>
      <c r="H213" s="7" t="s">
        <v>1295</v>
      </c>
      <c r="I213" s="7" t="s">
        <v>1296</v>
      </c>
      <c r="J213" s="7" t="s">
        <v>1297</v>
      </c>
      <c r="K213" s="7" t="s">
        <v>866</v>
      </c>
      <c r="L213" s="7" t="s">
        <v>1298</v>
      </c>
      <c r="Q213" s="7" t="s">
        <v>551</v>
      </c>
      <c r="R213" s="7" t="s">
        <v>552</v>
      </c>
      <c r="S213" s="7" t="s">
        <v>553</v>
      </c>
    </row>
    <row r="214" spans="1:19">
      <c r="A214" s="7">
        <v>213</v>
      </c>
      <c r="B214" s="7" t="s">
        <v>546</v>
      </c>
      <c r="C214" s="7" t="s">
        <v>120</v>
      </c>
      <c r="H214" s="7" t="s">
        <v>1299</v>
      </c>
      <c r="I214" s="7" t="s">
        <v>534</v>
      </c>
      <c r="J214" s="7" t="s">
        <v>612</v>
      </c>
      <c r="K214" s="7" t="s">
        <v>1300</v>
      </c>
      <c r="Q214" s="7" t="s">
        <v>721</v>
      </c>
      <c r="R214" s="7" t="s">
        <v>722</v>
      </c>
      <c r="S214" s="7" t="s">
        <v>553</v>
      </c>
    </row>
    <row r="215" spans="1:19">
      <c r="A215" s="7">
        <v>214</v>
      </c>
      <c r="B215" s="7" t="s">
        <v>546</v>
      </c>
      <c r="C215" s="7" t="s">
        <v>120</v>
      </c>
      <c r="H215" s="7" t="s">
        <v>1301</v>
      </c>
      <c r="I215" s="7" t="s">
        <v>1302</v>
      </c>
      <c r="J215" s="7" t="s">
        <v>1303</v>
      </c>
      <c r="K215" s="7" t="s">
        <v>1216</v>
      </c>
      <c r="Q215" s="7" t="s">
        <v>571</v>
      </c>
      <c r="R215" s="7" t="s">
        <v>572</v>
      </c>
      <c r="S215" s="7" t="s">
        <v>553</v>
      </c>
    </row>
    <row r="216" spans="1:19">
      <c r="A216" s="7">
        <v>215</v>
      </c>
      <c r="B216" s="7" t="s">
        <v>546</v>
      </c>
      <c r="C216" s="7" t="s">
        <v>120</v>
      </c>
      <c r="H216" s="7" t="s">
        <v>1304</v>
      </c>
      <c r="I216" s="7" t="s">
        <v>1305</v>
      </c>
      <c r="J216" s="7" t="s">
        <v>1272</v>
      </c>
      <c r="K216" s="7" t="s">
        <v>1216</v>
      </c>
      <c r="L216" s="7" t="s">
        <v>1306</v>
      </c>
      <c r="Q216" s="7" t="s">
        <v>721</v>
      </c>
      <c r="R216" s="7" t="s">
        <v>722</v>
      </c>
      <c r="S216" s="7" t="s">
        <v>553</v>
      </c>
    </row>
    <row r="217" spans="1:19">
      <c r="A217" s="7">
        <v>216</v>
      </c>
      <c r="B217" s="7" t="s">
        <v>546</v>
      </c>
      <c r="C217" s="7" t="s">
        <v>120</v>
      </c>
      <c r="H217" s="7" t="s">
        <v>1307</v>
      </c>
      <c r="I217" s="7" t="s">
        <v>1308</v>
      </c>
      <c r="J217" s="7" t="s">
        <v>1288</v>
      </c>
      <c r="K217" s="7" t="s">
        <v>1309</v>
      </c>
      <c r="Q217" s="7" t="s">
        <v>551</v>
      </c>
      <c r="R217" s="7" t="s">
        <v>552</v>
      </c>
      <c r="S217" s="7" t="s">
        <v>553</v>
      </c>
    </row>
    <row r="218" spans="1:19">
      <c r="A218" s="7">
        <v>217</v>
      </c>
      <c r="B218" s="7" t="s">
        <v>546</v>
      </c>
      <c r="C218" s="7" t="s">
        <v>120</v>
      </c>
      <c r="H218" s="7" t="s">
        <v>1310</v>
      </c>
      <c r="I218" s="7" t="s">
        <v>1311</v>
      </c>
      <c r="J218" s="7" t="s">
        <v>1288</v>
      </c>
      <c r="K218" s="7" t="s">
        <v>1312</v>
      </c>
      <c r="Q218" s="7" t="s">
        <v>551</v>
      </c>
      <c r="R218" s="7" t="s">
        <v>552</v>
      </c>
      <c r="S218" s="7" t="s">
        <v>553</v>
      </c>
    </row>
  </sheetData>
  <sheetProtection formatColumns="0" formatRows="0"/>
  <phoneticPr fontId="3" type="noConversion"/>
  <pageMargins left="0.75" right="0.75" top="1" bottom="1" header="0.5" footer="0.5"/>
  <pageSetup paperSize="9" orientation="portrait" horizontalDpi="200" verticalDpi="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FIL">
    <tabColor indexed="47"/>
  </sheetPr>
  <dimension ref="A1:C5"/>
  <sheetViews>
    <sheetView showGridLines="0" workbookViewId="0"/>
  </sheetViews>
  <sheetFormatPr defaultColWidth="9.140625" defaultRowHeight="11.25"/>
  <cols>
    <col min="1" max="16384" width="9.140625" style="7"/>
  </cols>
  <sheetData>
    <row r="1" spans="1:3">
      <c r="B1" s="7" t="s">
        <v>529</v>
      </c>
      <c r="C1" s="7" t="s">
        <v>530</v>
      </c>
    </row>
    <row r="2" spans="1:3">
      <c r="A2" s="7">
        <v>1</v>
      </c>
      <c r="B2" s="7" t="s">
        <v>120</v>
      </c>
      <c r="C2" s="7" t="s">
        <v>531</v>
      </c>
    </row>
    <row r="3" spans="1:3">
      <c r="A3" s="7">
        <v>2</v>
      </c>
      <c r="B3" s="7" t="s">
        <v>120</v>
      </c>
      <c r="C3" s="7" t="s">
        <v>532</v>
      </c>
    </row>
    <row r="4" spans="1:3">
      <c r="A4" s="7">
        <v>3</v>
      </c>
      <c r="B4" s="7" t="s">
        <v>120</v>
      </c>
      <c r="C4" s="7" t="s">
        <v>533</v>
      </c>
    </row>
    <row r="5" spans="1:3">
      <c r="A5" s="7">
        <v>4</v>
      </c>
      <c r="B5" s="7" t="s">
        <v>120</v>
      </c>
      <c r="C5" s="7" t="s">
        <v>534</v>
      </c>
    </row>
  </sheetData>
  <phoneticPr fontId="3"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zoomScaleNormal="85" workbookViewId="0"/>
  </sheetViews>
  <sheetFormatPr defaultColWidth="9.140625" defaultRowHeight="11.25"/>
  <cols>
    <col min="1" max="16384" width="9.140625" style="183"/>
  </cols>
  <sheetData/>
  <sheetProtection formatColumns="0" formatRows="0"/>
  <phoneticPr fontId="3" type="noConversion"/>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zoomScaleNormal="100" workbookViewId="0"/>
  </sheetViews>
  <sheetFormatPr defaultColWidth="9.140625" defaultRowHeight="11.25"/>
  <cols>
    <col min="1" max="16384" width="9.140625" style="9"/>
  </cols>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tabColor indexed="47"/>
  </sheetPr>
  <dimension ref="A1"/>
  <sheetViews>
    <sheetView showGridLines="0" zoomScaleNormal="85" workbookViewId="0"/>
  </sheetViews>
  <sheetFormatPr defaultRowHeight="11.25"/>
  <sheetData/>
  <sheetProtection formatColumns="0" formatRows="0"/>
  <phoneticPr fontId="3" type="noConversion"/>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1"/>
  <sheetViews>
    <sheetView showGridLines="0" zoomScaleNormal="100" workbookViewId="0"/>
  </sheetViews>
  <sheetFormatPr defaultRowHeight="11.25"/>
  <sheetData/>
  <sheetProtection formatColumns="0" formatRows="0"/>
  <phoneticPr fontId="5" type="noConversion"/>
  <pageMargins left="0.75" right="0.75" top="1" bottom="1" header="0.5" footer="0.5"/>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ColWidth="9.140625" defaultRowHeight="11.25"/>
  <cols>
    <col min="1" max="16384" width="9.140625" style="9"/>
  </cols>
  <sheetData/>
  <phoneticPr fontId="3"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erlink">
    <tabColor indexed="47"/>
  </sheetPr>
  <dimension ref="A1"/>
  <sheetViews>
    <sheetView showGridLines="0" workbookViewId="0"/>
  </sheetViews>
  <sheetFormatPr defaultColWidth="9.140625" defaultRowHeight="15"/>
  <cols>
    <col min="1" max="16384" width="9.140625" style="8"/>
  </cols>
  <sheetData/>
  <sheetProtection formatColumns="0" formatRows="0"/>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workbookViewId="0"/>
  </sheetViews>
  <sheetFormatPr defaultColWidth="9.140625" defaultRowHeight="11.25"/>
  <cols>
    <col min="1" max="16384" width="9.140625" style="114"/>
  </cols>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01">
    <tabColor indexed="31"/>
  </sheetPr>
  <dimension ref="A1:L68"/>
  <sheetViews>
    <sheetView showGridLines="0" tabSelected="1" topLeftCell="D7" zoomScaleNormal="100" workbookViewId="0">
      <selection activeCell="I49" sqref="I49"/>
    </sheetView>
  </sheetViews>
  <sheetFormatPr defaultColWidth="9.140625" defaultRowHeight="12.75"/>
  <cols>
    <col min="1" max="1" width="3.7109375" style="31" hidden="1" customWidth="1"/>
    <col min="2" max="2" width="3.7109375" style="28" hidden="1" customWidth="1"/>
    <col min="3" max="3" width="3.7109375" style="32" hidden="1" customWidth="1"/>
    <col min="4" max="4" width="1.7109375" style="33" customWidth="1"/>
    <col min="5" max="5" width="8.28515625" style="33" customWidth="1"/>
    <col min="6" max="6" width="37.42578125" style="33" customWidth="1"/>
    <col min="7" max="7" width="60.7109375" style="33" customWidth="1"/>
    <col min="8" max="8" width="5.42578125" style="46" customWidth="1"/>
    <col min="9" max="9" width="9.140625" style="33"/>
    <col min="10" max="10" width="13.5703125" style="33" customWidth="1"/>
    <col min="11" max="16384" width="9.140625" style="33"/>
  </cols>
  <sheetData>
    <row r="1" spans="1:12" hidden="1"/>
    <row r="2" spans="1:12" hidden="1"/>
    <row r="3" spans="1:12" hidden="1"/>
    <row r="4" spans="1:12" hidden="1"/>
    <row r="5" spans="1:12" hidden="1"/>
    <row r="6" spans="1:12" hidden="1"/>
    <row r="7" spans="1:12" s="30" customFormat="1" ht="12" customHeight="1">
      <c r="A7" s="27"/>
      <c r="B7" s="28"/>
      <c r="C7" s="29"/>
      <c r="E7" s="149"/>
      <c r="F7" s="149"/>
      <c r="G7" s="150" t="str">
        <f>version</f>
        <v>Версия 1.2.1</v>
      </c>
      <c r="H7" s="52"/>
    </row>
    <row r="8" spans="1:12" ht="22.5" customHeight="1">
      <c r="D8" s="47"/>
      <c r="E8" s="318" t="s">
        <v>283</v>
      </c>
      <c r="F8" s="319"/>
      <c r="G8" s="319"/>
      <c r="H8" s="47"/>
    </row>
    <row r="9" spans="1:12" ht="3.75" customHeight="1">
      <c r="D9" s="34"/>
      <c r="E9" s="151"/>
      <c r="F9" s="151"/>
      <c r="G9" s="151"/>
      <c r="H9" s="35"/>
    </row>
    <row r="10" spans="1:12" ht="20.25" customHeight="1">
      <c r="D10" s="34"/>
      <c r="E10" s="34"/>
      <c r="F10" s="34"/>
      <c r="G10" s="34"/>
      <c r="H10" s="35"/>
    </row>
    <row r="11" spans="1:12" ht="21" customHeight="1">
      <c r="D11" s="34"/>
      <c r="E11" s="34"/>
      <c r="F11" s="51" t="s">
        <v>172</v>
      </c>
      <c r="G11" s="153" t="s">
        <v>120</v>
      </c>
      <c r="H11" s="152"/>
    </row>
    <row r="12" spans="1:12" ht="18.75" customHeight="1">
      <c r="A12" s="36"/>
      <c r="D12" s="48"/>
      <c r="E12" s="48"/>
      <c r="F12" s="37"/>
      <c r="G12" s="154" t="s">
        <v>287</v>
      </c>
      <c r="H12" s="49"/>
    </row>
    <row r="13" spans="1:12" ht="21" customHeight="1">
      <c r="D13" s="48"/>
      <c r="E13" s="48"/>
      <c r="F13" s="55" t="s">
        <v>284</v>
      </c>
      <c r="G13" s="2">
        <v>2021</v>
      </c>
      <c r="H13" s="155"/>
    </row>
    <row r="14" spans="1:12" ht="21" customHeight="1">
      <c r="D14" s="48"/>
      <c r="E14" s="48"/>
      <c r="F14" s="55" t="s">
        <v>285</v>
      </c>
      <c r="G14" s="1" t="s">
        <v>149</v>
      </c>
      <c r="H14" s="238" t="str">
        <f>IFERROR(VLOOKUP(tit_month,TEHSHEET!E2:F14,2,FALSE),"")</f>
        <v>01</v>
      </c>
    </row>
    <row r="15" spans="1:12" ht="3" customHeight="1">
      <c r="D15" s="48"/>
      <c r="E15" s="48"/>
      <c r="F15" s="51"/>
      <c r="G15" s="194"/>
      <c r="H15" s="49"/>
    </row>
    <row r="16" spans="1:12" ht="3" customHeight="1">
      <c r="D16" s="48"/>
      <c r="E16" s="48"/>
      <c r="F16" s="203"/>
      <c r="G16" s="204"/>
      <c r="H16" s="40"/>
      <c r="L16" s="182"/>
    </row>
    <row r="17" spans="3:10" ht="20.100000000000001" customHeight="1">
      <c r="C17" s="41"/>
      <c r="D17" s="48"/>
      <c r="E17" s="48"/>
      <c r="F17" s="51" t="s">
        <v>43</v>
      </c>
      <c r="G17" s="192" t="s">
        <v>951</v>
      </c>
      <c r="H17" s="156"/>
      <c r="I17" s="193"/>
      <c r="J17" s="226" t="s">
        <v>950</v>
      </c>
    </row>
    <row r="18" spans="3:10" ht="20.100000000000001" customHeight="1">
      <c r="D18" s="48"/>
      <c r="E18" s="48"/>
      <c r="F18" s="51" t="s">
        <v>136</v>
      </c>
      <c r="G18" s="157" t="s">
        <v>952</v>
      </c>
      <c r="H18" s="158"/>
    </row>
    <row r="19" spans="3:10" ht="20.100000000000001" customHeight="1">
      <c r="D19" s="48"/>
      <c r="E19" s="48"/>
      <c r="F19" s="51" t="s">
        <v>137</v>
      </c>
      <c r="G19" s="157" t="s">
        <v>775</v>
      </c>
      <c r="H19" s="158"/>
    </row>
    <row r="20" spans="3:10" ht="20.100000000000001" customHeight="1">
      <c r="D20" s="48"/>
      <c r="E20" s="48"/>
      <c r="F20" s="51" t="s">
        <v>140</v>
      </c>
      <c r="G20" s="157" t="s">
        <v>721</v>
      </c>
      <c r="H20" s="158"/>
    </row>
    <row r="21" spans="3:10" ht="3" customHeight="1">
      <c r="D21" s="48"/>
      <c r="E21" s="225">
        <f>IF(nds_rate_index="","",(nds_rate_index-1)*100)</f>
        <v>19.999999999999996</v>
      </c>
      <c r="F21" s="38"/>
      <c r="G21" s="159"/>
      <c r="H21" s="49"/>
    </row>
    <row r="22" spans="3:10" ht="20.100000000000001" customHeight="1">
      <c r="D22" s="48"/>
      <c r="E22" s="48"/>
      <c r="F22" s="55" t="s">
        <v>307</v>
      </c>
      <c r="G22" s="195" t="s">
        <v>309</v>
      </c>
      <c r="H22" s="158"/>
    </row>
    <row r="23" spans="3:10" ht="24.75" hidden="1" customHeight="1">
      <c r="D23" s="48"/>
      <c r="E23" s="48"/>
      <c r="F23" s="51" t="s">
        <v>311</v>
      </c>
      <c r="G23" s="231"/>
      <c r="H23" s="49"/>
    </row>
    <row r="24" spans="3:10" ht="6" customHeight="1">
      <c r="D24" s="48"/>
      <c r="E24" s="48"/>
      <c r="F24" s="38"/>
      <c r="G24" s="159"/>
      <c r="H24" s="49"/>
    </row>
    <row r="25" spans="3:10" ht="20.100000000000001" customHeight="1">
      <c r="D25" s="48"/>
      <c r="E25" s="48"/>
      <c r="F25" s="55" t="s">
        <v>459</v>
      </c>
      <c r="G25" s="242" t="s">
        <v>1322</v>
      </c>
      <c r="H25" s="158"/>
    </row>
    <row r="26" spans="3:10" ht="3" customHeight="1">
      <c r="D26" s="48"/>
      <c r="E26" s="48"/>
      <c r="F26" s="51"/>
      <c r="G26" s="159"/>
      <c r="H26" s="49"/>
    </row>
    <row r="27" spans="3:10" ht="20.100000000000001" customHeight="1">
      <c r="D27" s="48"/>
      <c r="E27" s="48"/>
      <c r="F27" s="55" t="s">
        <v>440</v>
      </c>
      <c r="G27" s="242" t="s">
        <v>1323</v>
      </c>
      <c r="H27" s="158"/>
    </row>
    <row r="28" spans="3:10" ht="6" customHeight="1">
      <c r="D28" s="48"/>
      <c r="E28" s="48"/>
      <c r="F28" s="51"/>
      <c r="G28" s="159"/>
      <c r="H28" s="49"/>
    </row>
    <row r="29" spans="3:10" ht="20.100000000000001" customHeight="1">
      <c r="D29" s="48"/>
      <c r="E29" s="48"/>
      <c r="F29" s="55" t="s">
        <v>446</v>
      </c>
      <c r="G29" s="160" t="s">
        <v>14</v>
      </c>
      <c r="H29" s="158"/>
    </row>
    <row r="30" spans="3:10" ht="3.6" customHeight="1">
      <c r="D30" s="48"/>
      <c r="E30" s="48"/>
      <c r="F30" s="51"/>
      <c r="G30" s="159"/>
      <c r="H30" s="49"/>
    </row>
    <row r="31" spans="3:10" ht="20.100000000000001" customHeight="1">
      <c r="D31" s="48"/>
      <c r="E31" s="48"/>
      <c r="F31" s="51" t="s">
        <v>11</v>
      </c>
      <c r="G31" s="160" t="s">
        <v>15</v>
      </c>
      <c r="H31" s="158"/>
    </row>
    <row r="32" spans="3:10" ht="3.6" customHeight="1">
      <c r="D32" s="48"/>
      <c r="E32" s="48"/>
      <c r="F32" s="51"/>
      <c r="G32" s="159"/>
      <c r="H32" s="49"/>
    </row>
    <row r="33" spans="1:8" ht="19.5" customHeight="1">
      <c r="D33" s="48"/>
      <c r="E33" s="48"/>
      <c r="F33" s="51" t="s">
        <v>461</v>
      </c>
      <c r="G33" s="160" t="s">
        <v>15</v>
      </c>
      <c r="H33" s="229" t="s">
        <v>460</v>
      </c>
    </row>
    <row r="34" spans="1:8" ht="3.6" customHeight="1">
      <c r="D34" s="48"/>
      <c r="E34" s="48"/>
      <c r="F34" s="51"/>
      <c r="G34" s="159"/>
      <c r="H34" s="49"/>
    </row>
    <row r="35" spans="1:8" ht="19.5" customHeight="1">
      <c r="D35" s="48"/>
      <c r="E35" s="48"/>
      <c r="F35" s="51" t="s">
        <v>12</v>
      </c>
      <c r="G35" s="160" t="s">
        <v>34</v>
      </c>
      <c r="H35" s="158"/>
    </row>
    <row r="36" spans="1:8" ht="3.6" customHeight="1">
      <c r="D36" s="48"/>
      <c r="E36" s="48"/>
      <c r="F36" s="51"/>
      <c r="G36" s="159"/>
      <c r="H36" s="49"/>
    </row>
    <row r="37" spans="1:8" ht="20.100000000000001" customHeight="1">
      <c r="D37" s="48"/>
      <c r="E37" s="193">
        <v>1.2</v>
      </c>
      <c r="F37" s="51" t="s">
        <v>13</v>
      </c>
      <c r="G37" s="160" t="s">
        <v>14</v>
      </c>
      <c r="H37" s="158"/>
    </row>
    <row r="38" spans="1:8" ht="3" customHeight="1">
      <c r="D38" s="48"/>
      <c r="E38" s="239">
        <f>(nds_rate_index-1)*100</f>
        <v>19.999999999999996</v>
      </c>
      <c r="F38" s="196"/>
      <c r="G38" s="194"/>
      <c r="H38" s="49"/>
    </row>
    <row r="39" spans="1:8">
      <c r="D39" s="48"/>
      <c r="E39" s="48"/>
      <c r="F39" s="51"/>
      <c r="G39" s="6" t="s">
        <v>166</v>
      </c>
      <c r="H39" s="49"/>
    </row>
    <row r="40" spans="1:8" ht="27" customHeight="1">
      <c r="A40" s="42"/>
      <c r="D40" s="34"/>
      <c r="E40" s="34"/>
      <c r="F40" s="51" t="s">
        <v>167</v>
      </c>
      <c r="G40" s="290" t="s">
        <v>1314</v>
      </c>
      <c r="H40" s="158"/>
    </row>
    <row r="41" spans="1:8" ht="21" customHeight="1">
      <c r="A41" s="42"/>
      <c r="D41" s="34"/>
      <c r="E41" s="34"/>
      <c r="F41" s="51" t="s">
        <v>168</v>
      </c>
      <c r="G41" s="290" t="s">
        <v>1331</v>
      </c>
      <c r="H41" s="158"/>
    </row>
    <row r="42" spans="1:8">
      <c r="A42" s="42"/>
      <c r="D42" s="34"/>
      <c r="E42" s="34"/>
      <c r="F42" s="51"/>
      <c r="G42" s="202" t="s">
        <v>169</v>
      </c>
      <c r="H42" s="49"/>
    </row>
    <row r="43" spans="1:8" ht="21" customHeight="1">
      <c r="A43" s="42"/>
      <c r="D43" s="34"/>
      <c r="E43" s="34"/>
      <c r="F43" s="53" t="s">
        <v>173</v>
      </c>
      <c r="G43" s="188" t="s">
        <v>1315</v>
      </c>
      <c r="H43" s="158"/>
    </row>
    <row r="44" spans="1:8" ht="21" customHeight="1">
      <c r="A44" s="42"/>
      <c r="D44" s="34"/>
      <c r="E44" s="34"/>
      <c r="F44" s="53" t="s">
        <v>174</v>
      </c>
      <c r="G44" s="160" t="s">
        <v>1316</v>
      </c>
      <c r="H44" s="158"/>
    </row>
    <row r="45" spans="1:8">
      <c r="A45" s="42"/>
      <c r="D45" s="34"/>
      <c r="E45" s="34"/>
      <c r="F45" s="51"/>
      <c r="G45" s="202" t="s">
        <v>170</v>
      </c>
      <c r="H45" s="49"/>
    </row>
    <row r="46" spans="1:8" ht="21" customHeight="1">
      <c r="A46" s="42"/>
      <c r="D46" s="34"/>
      <c r="E46" s="34"/>
      <c r="F46" s="53" t="s">
        <v>173</v>
      </c>
      <c r="G46" s="188" t="s">
        <v>1317</v>
      </c>
      <c r="H46" s="158"/>
    </row>
    <row r="47" spans="1:8" ht="21" customHeight="1">
      <c r="A47" s="42"/>
      <c r="D47" s="34"/>
      <c r="E47" s="34"/>
      <c r="F47" s="53" t="s">
        <v>174</v>
      </c>
      <c r="G47" s="160" t="s">
        <v>1332</v>
      </c>
      <c r="H47" s="158"/>
    </row>
    <row r="48" spans="1:8" ht="12.75" customHeight="1">
      <c r="A48" s="42"/>
      <c r="D48" s="34"/>
      <c r="E48" s="34"/>
      <c r="F48" s="51"/>
      <c r="G48" s="202" t="s">
        <v>171</v>
      </c>
      <c r="H48" s="49"/>
    </row>
    <row r="49" spans="1:8" ht="21" customHeight="1">
      <c r="A49" s="42"/>
      <c r="B49" s="43"/>
      <c r="D49" s="39"/>
      <c r="E49" s="39"/>
      <c r="F49" s="54" t="s">
        <v>173</v>
      </c>
      <c r="G49" s="188" t="s">
        <v>1318</v>
      </c>
      <c r="H49" s="158"/>
    </row>
    <row r="50" spans="1:8" ht="21" customHeight="1">
      <c r="A50" s="42"/>
      <c r="B50" s="43"/>
      <c r="D50" s="39"/>
      <c r="E50" s="39"/>
      <c r="F50" s="54" t="s">
        <v>138</v>
      </c>
      <c r="G50" s="188" t="s">
        <v>1319</v>
      </c>
      <c r="H50" s="158"/>
    </row>
    <row r="51" spans="1:8" ht="21" customHeight="1">
      <c r="A51" s="42"/>
      <c r="B51" s="43"/>
      <c r="D51" s="39"/>
      <c r="E51" s="39"/>
      <c r="F51" s="53" t="s">
        <v>174</v>
      </c>
      <c r="G51" s="188" t="s">
        <v>1320</v>
      </c>
      <c r="H51" s="158"/>
    </row>
    <row r="52" spans="1:8" ht="21" customHeight="1">
      <c r="A52" s="42"/>
      <c r="B52" s="43"/>
      <c r="D52" s="39"/>
      <c r="E52" s="39"/>
      <c r="F52" s="54" t="s">
        <v>175</v>
      </c>
      <c r="G52" s="160" t="s">
        <v>1321</v>
      </c>
      <c r="H52" s="158"/>
    </row>
    <row r="53" spans="1:8" ht="6" hidden="1" customHeight="1">
      <c r="D53" s="48"/>
      <c r="E53" s="48"/>
      <c r="F53" s="38"/>
      <c r="G53" s="159"/>
      <c r="H53" s="49"/>
    </row>
    <row r="54" spans="1:8" ht="21" hidden="1" customHeight="1">
      <c r="A54" s="42"/>
      <c r="B54" s="43"/>
      <c r="D54" s="39"/>
      <c r="E54" s="39"/>
      <c r="F54" s="53" t="s">
        <v>312</v>
      </c>
      <c r="G54" s="205" t="s">
        <v>313</v>
      </c>
      <c r="H54" s="49"/>
    </row>
    <row r="55" spans="1:8">
      <c r="D55" s="34"/>
      <c r="E55" s="34"/>
      <c r="F55" s="34"/>
      <c r="G55" s="151"/>
      <c r="H55" s="50"/>
    </row>
    <row r="61" spans="1:8" s="45" customFormat="1">
      <c r="A61" s="31"/>
      <c r="B61" s="28"/>
      <c r="C61" s="32"/>
      <c r="D61" s="33"/>
      <c r="E61" s="33"/>
      <c r="F61" s="33"/>
      <c r="G61" s="33"/>
      <c r="H61" s="44"/>
    </row>
    <row r="63" spans="1:8">
      <c r="E63" s="197"/>
      <c r="F63" s="197"/>
      <c r="G63" s="197"/>
    </row>
    <row r="64" spans="1:8">
      <c r="E64" s="230" t="s">
        <v>1313</v>
      </c>
      <c r="F64" s="200"/>
      <c r="G64" s="198"/>
    </row>
    <row r="65" spans="5:7">
      <c r="E65" s="201" t="s">
        <v>535</v>
      </c>
      <c r="F65" s="201"/>
      <c r="G65" s="199"/>
    </row>
    <row r="66" spans="5:7" ht="3.75" customHeight="1"/>
    <row r="67" spans="5:7" ht="19.5" hidden="1" customHeight="1">
      <c r="F67" s="189" t="s">
        <v>35</v>
      </c>
      <c r="G67" s="4" t="s">
        <v>15</v>
      </c>
    </row>
    <row r="68" spans="5:7" ht="19.5" hidden="1" customHeight="1">
      <c r="F68" s="189" t="s">
        <v>36</v>
      </c>
      <c r="G68" s="3"/>
    </row>
  </sheetData>
  <sheetProtection algorithmName="SHA-512" hashValue="ZEPAfW2jCF0N7sFyLOmvt8rrgEtGlx0CwzdMbEtbFGOr1nc16T6MFWg6YhKOwwEpqyxbBGgx/7jkvR/RB2ZXyQ==" saltValue="2pHbZEHAUPKb3794LmTbhw==" spinCount="100000" sheet="1" objects="1" scenarios="1" formatColumns="0" formatRows="0" autoFilter="0"/>
  <dataConsolidate leftLabels="1"/>
  <mergeCells count="1">
    <mergeCell ref="E8:G8"/>
  </mergeCells>
  <phoneticPr fontId="3" type="noConversion"/>
  <dataValidations xWindow="811" yWindow="506" count="13">
    <dataValidation type="textLength" operator="lessThanOrEqual" allowBlank="1" showInputMessage="1" showErrorMessage="1" errorTitle="Ошибка" error="Допускается ввод не более 900 символов!" sqref="G43:G44 G40:G41 G46:G47 G49:G52 G54">
      <formula1>900</formula1>
    </dataValidation>
    <dataValidation type="textLength" operator="equal" allowBlank="1" showInputMessage="1" showErrorMessage="1" sqref="G30 G36 G28 G32 G34 G26">
      <formula1>9</formula1>
    </dataValidation>
    <dataValidation operator="equal" allowBlank="1" showInputMessage="1" showErrorMessage="1" sqref="G53 G24 G21"/>
    <dataValidation type="list" allowBlank="1" showInputMessage="1" showErrorMessage="1" errorTitle="Ошибка" error="Необходимо выбрать значение из списка!" promptTitle="Ввод" prompt="Необходимо выбрать значение из списка" sqref="G13">
      <formula1>YEAR</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14">
      <formula1>MONTH</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1 G29 G33">
      <formula1>DaNet</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35">
      <formula1>Sposob_Priobr_Range</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7">
      <formula1>DaNet</formula1>
    </dataValidation>
    <dataValidation allowBlank="1" error="Необходимо выбрать значение из списка!" promptTitle="Ввод" prompt="Необходимо выбрать значение из списка" sqref="G67"/>
    <dataValidation allowBlank="1" showInputMessage="1" promptTitle="Ввод" prompt="Для выбора организации  необходимо два раза нажать левую кнопку мыши!" sqref="G17"/>
    <dataValidation type="list" allowBlank="1" showInputMessage="1" showErrorMessage="1" error="Необходимо выбрать значение из списка!" promptTitle="Ввод" prompt="Необходимо выбрать значение из списка" sqref="G22">
      <formula1>type_report</formula1>
    </dataValidation>
    <dataValidation allowBlank="1" showInputMessage="1" promptTitle="Ввод" prompt="Необходимо указать ОКАТО территории оказания услуг" sqref="G27"/>
    <dataValidation allowBlank="1" prompt="Загружается автоматически при выборе отчетного периода! (используется в расчетах)" sqref="E21"/>
  </dataValidations>
  <pageMargins left="0.74803149606299213" right="0.74803149606299213" top="0.98425196850393704" bottom="0.98425196850393704"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1">
    <pageSetUpPr fitToPage="1"/>
  </sheetPr>
  <dimension ref="A1:DF53"/>
  <sheetViews>
    <sheetView showGridLines="0" topLeftCell="C7" zoomScaleNormal="100" zoomScaleSheetLayoutView="100" workbookViewId="0">
      <pane xSplit="3" ySplit="10" topLeftCell="F17" activePane="bottomRight" state="frozen"/>
      <selection activeCell="C7" sqref="C7"/>
      <selection pane="topRight" activeCell="F7" sqref="F7"/>
      <selection pane="bottomLeft" activeCell="C17" sqref="C17"/>
      <selection pane="bottomRight"/>
    </sheetView>
  </sheetViews>
  <sheetFormatPr defaultRowHeight="11.25"/>
  <cols>
    <col min="1" max="1" width="9.140625" style="57" hidden="1" customWidth="1"/>
    <col min="2" max="2" width="9.140625" style="58" hidden="1" customWidth="1"/>
    <col min="3" max="3" width="1.7109375" style="58" customWidth="1"/>
    <col min="4" max="4" width="60.7109375" style="58" customWidth="1"/>
    <col min="5" max="5" width="6.7109375" style="58" customWidth="1"/>
    <col min="6" max="110" width="12.7109375" style="58" customWidth="1"/>
    <col min="111" max="249" width="9.140625" style="58"/>
    <col min="250" max="251" width="0" style="58" hidden="1" customWidth="1"/>
    <col min="252" max="252" width="4.140625" style="58" customWidth="1"/>
    <col min="253" max="253" width="35.85546875" style="58" customWidth="1"/>
    <col min="254" max="254" width="6.7109375" style="58" customWidth="1"/>
    <col min="255" max="359" width="7.28515625" style="58" customWidth="1"/>
    <col min="360" max="366" width="0" style="58" hidden="1" customWidth="1"/>
    <col min="367" max="505" width="9.140625" style="58"/>
    <col min="506" max="507" width="0" style="58" hidden="1" customWidth="1"/>
    <col min="508" max="508" width="4.140625" style="58" customWidth="1"/>
    <col min="509" max="509" width="35.85546875" style="58" customWidth="1"/>
    <col min="510" max="510" width="6.7109375" style="58" customWidth="1"/>
    <col min="511" max="615" width="7.28515625" style="58" customWidth="1"/>
    <col min="616" max="622" width="0" style="58" hidden="1" customWidth="1"/>
    <col min="623" max="761" width="9.140625" style="58"/>
    <col min="762" max="763" width="0" style="58" hidden="1" customWidth="1"/>
    <col min="764" max="764" width="4.140625" style="58" customWidth="1"/>
    <col min="765" max="765" width="35.85546875" style="58" customWidth="1"/>
    <col min="766" max="766" width="6.7109375" style="58" customWidth="1"/>
    <col min="767" max="871" width="7.28515625" style="58" customWidth="1"/>
    <col min="872" max="878" width="0" style="58" hidden="1" customWidth="1"/>
    <col min="879" max="1017" width="9.140625" style="58"/>
    <col min="1018" max="1019" width="0" style="58" hidden="1" customWidth="1"/>
    <col min="1020" max="1020" width="4.140625" style="58" customWidth="1"/>
    <col min="1021" max="1021" width="35.85546875" style="58" customWidth="1"/>
    <col min="1022" max="1022" width="6.7109375" style="58" customWidth="1"/>
    <col min="1023" max="1127" width="7.28515625" style="58" customWidth="1"/>
    <col min="1128" max="1134" width="0" style="58" hidden="1" customWidth="1"/>
    <col min="1135" max="1273" width="9.140625" style="58"/>
    <col min="1274" max="1275" width="0" style="58" hidden="1" customWidth="1"/>
    <col min="1276" max="1276" width="4.140625" style="58" customWidth="1"/>
    <col min="1277" max="1277" width="35.85546875" style="58" customWidth="1"/>
    <col min="1278" max="1278" width="6.7109375" style="58" customWidth="1"/>
    <col min="1279" max="1383" width="7.28515625" style="58" customWidth="1"/>
    <col min="1384" max="1390" width="0" style="58" hidden="1" customWidth="1"/>
    <col min="1391" max="1529" width="9.140625" style="58"/>
    <col min="1530" max="1531" width="0" style="58" hidden="1" customWidth="1"/>
    <col min="1532" max="1532" width="4.140625" style="58" customWidth="1"/>
    <col min="1533" max="1533" width="35.85546875" style="58" customWidth="1"/>
    <col min="1534" max="1534" width="6.7109375" style="58" customWidth="1"/>
    <col min="1535" max="1639" width="7.28515625" style="58" customWidth="1"/>
    <col min="1640" max="1646" width="0" style="58" hidden="1" customWidth="1"/>
    <col min="1647" max="1785" width="9.140625" style="58"/>
    <col min="1786" max="1787" width="0" style="58" hidden="1" customWidth="1"/>
    <col min="1788" max="1788" width="4.140625" style="58" customWidth="1"/>
    <col min="1789" max="1789" width="35.85546875" style="58" customWidth="1"/>
    <col min="1790" max="1790" width="6.7109375" style="58" customWidth="1"/>
    <col min="1791" max="1895" width="7.28515625" style="58" customWidth="1"/>
    <col min="1896" max="1902" width="0" style="58" hidden="1" customWidth="1"/>
    <col min="1903" max="2041" width="9.140625" style="58"/>
    <col min="2042" max="2043" width="0" style="58" hidden="1" customWidth="1"/>
    <col min="2044" max="2044" width="4.140625" style="58" customWidth="1"/>
    <col min="2045" max="2045" width="35.85546875" style="58" customWidth="1"/>
    <col min="2046" max="2046" width="6.7109375" style="58" customWidth="1"/>
    <col min="2047" max="2151" width="7.28515625" style="58" customWidth="1"/>
    <col min="2152" max="2158" width="0" style="58" hidden="1" customWidth="1"/>
    <col min="2159" max="2297" width="9.140625" style="58"/>
    <col min="2298" max="2299" width="0" style="58" hidden="1" customWidth="1"/>
    <col min="2300" max="2300" width="4.140625" style="58" customWidth="1"/>
    <col min="2301" max="2301" width="35.85546875" style="58" customWidth="1"/>
    <col min="2302" max="2302" width="6.7109375" style="58" customWidth="1"/>
    <col min="2303" max="2407" width="7.28515625" style="58" customWidth="1"/>
    <col min="2408" max="2414" width="0" style="58" hidden="1" customWidth="1"/>
    <col min="2415" max="2553" width="9.140625" style="58"/>
    <col min="2554" max="2555" width="0" style="58" hidden="1" customWidth="1"/>
    <col min="2556" max="2556" width="4.140625" style="58" customWidth="1"/>
    <col min="2557" max="2557" width="35.85546875" style="58" customWidth="1"/>
    <col min="2558" max="2558" width="6.7109375" style="58" customWidth="1"/>
    <col min="2559" max="2663" width="7.28515625" style="58" customWidth="1"/>
    <col min="2664" max="2670" width="0" style="58" hidden="1" customWidth="1"/>
    <col min="2671" max="2809" width="9.140625" style="58"/>
    <col min="2810" max="2811" width="0" style="58" hidden="1" customWidth="1"/>
    <col min="2812" max="2812" width="4.140625" style="58" customWidth="1"/>
    <col min="2813" max="2813" width="35.85546875" style="58" customWidth="1"/>
    <col min="2814" max="2814" width="6.7109375" style="58" customWidth="1"/>
    <col min="2815" max="2919" width="7.28515625" style="58" customWidth="1"/>
    <col min="2920" max="2926" width="0" style="58" hidden="1" customWidth="1"/>
    <col min="2927" max="3065" width="9.140625" style="58"/>
    <col min="3066" max="3067" width="0" style="58" hidden="1" customWidth="1"/>
    <col min="3068" max="3068" width="4.140625" style="58" customWidth="1"/>
    <col min="3069" max="3069" width="35.85546875" style="58" customWidth="1"/>
    <col min="3070" max="3070" width="6.7109375" style="58" customWidth="1"/>
    <col min="3071" max="3175" width="7.28515625" style="58" customWidth="1"/>
    <col min="3176" max="3182" width="0" style="58" hidden="1" customWidth="1"/>
    <col min="3183" max="3321" width="9.140625" style="58"/>
    <col min="3322" max="3323" width="0" style="58" hidden="1" customWidth="1"/>
    <col min="3324" max="3324" width="4.140625" style="58" customWidth="1"/>
    <col min="3325" max="3325" width="35.85546875" style="58" customWidth="1"/>
    <col min="3326" max="3326" width="6.7109375" style="58" customWidth="1"/>
    <col min="3327" max="3431" width="7.28515625" style="58" customWidth="1"/>
    <col min="3432" max="3438" width="0" style="58" hidden="1" customWidth="1"/>
    <col min="3439" max="3577" width="9.140625" style="58"/>
    <col min="3578" max="3579" width="0" style="58" hidden="1" customWidth="1"/>
    <col min="3580" max="3580" width="4.140625" style="58" customWidth="1"/>
    <col min="3581" max="3581" width="35.85546875" style="58" customWidth="1"/>
    <col min="3582" max="3582" width="6.7109375" style="58" customWidth="1"/>
    <col min="3583" max="3687" width="7.28515625" style="58" customWidth="1"/>
    <col min="3688" max="3694" width="0" style="58" hidden="1" customWidth="1"/>
    <col min="3695" max="3833" width="9.140625" style="58"/>
    <col min="3834" max="3835" width="0" style="58" hidden="1" customWidth="1"/>
    <col min="3836" max="3836" width="4.140625" style="58" customWidth="1"/>
    <col min="3837" max="3837" width="35.85546875" style="58" customWidth="1"/>
    <col min="3838" max="3838" width="6.7109375" style="58" customWidth="1"/>
    <col min="3839" max="3943" width="7.28515625" style="58" customWidth="1"/>
    <col min="3944" max="3950" width="0" style="58" hidden="1" customWidth="1"/>
    <col min="3951" max="4089" width="9.140625" style="58"/>
    <col min="4090" max="4091" width="0" style="58" hidden="1" customWidth="1"/>
    <col min="4092" max="4092" width="4.140625" style="58" customWidth="1"/>
    <col min="4093" max="4093" width="35.85546875" style="58" customWidth="1"/>
    <col min="4094" max="4094" width="6.7109375" style="58" customWidth="1"/>
    <col min="4095" max="4199" width="7.28515625" style="58" customWidth="1"/>
    <col min="4200" max="4206" width="0" style="58" hidden="1" customWidth="1"/>
    <col min="4207" max="4345" width="9.140625" style="58"/>
    <col min="4346" max="4347" width="0" style="58" hidden="1" customWidth="1"/>
    <col min="4348" max="4348" width="4.140625" style="58" customWidth="1"/>
    <col min="4349" max="4349" width="35.85546875" style="58" customWidth="1"/>
    <col min="4350" max="4350" width="6.7109375" style="58" customWidth="1"/>
    <col min="4351" max="4455" width="7.28515625" style="58" customWidth="1"/>
    <col min="4456" max="4462" width="0" style="58" hidden="1" customWidth="1"/>
    <col min="4463" max="4601" width="9.140625" style="58"/>
    <col min="4602" max="4603" width="0" style="58" hidden="1" customWidth="1"/>
    <col min="4604" max="4604" width="4.140625" style="58" customWidth="1"/>
    <col min="4605" max="4605" width="35.85546875" style="58" customWidth="1"/>
    <col min="4606" max="4606" width="6.7109375" style="58" customWidth="1"/>
    <col min="4607" max="4711" width="7.28515625" style="58" customWidth="1"/>
    <col min="4712" max="4718" width="0" style="58" hidden="1" customWidth="1"/>
    <col min="4719" max="4857" width="9.140625" style="58"/>
    <col min="4858" max="4859" width="0" style="58" hidden="1" customWidth="1"/>
    <col min="4860" max="4860" width="4.140625" style="58" customWidth="1"/>
    <col min="4861" max="4861" width="35.85546875" style="58" customWidth="1"/>
    <col min="4862" max="4862" width="6.7109375" style="58" customWidth="1"/>
    <col min="4863" max="4967" width="7.28515625" style="58" customWidth="1"/>
    <col min="4968" max="4974" width="0" style="58" hidden="1" customWidth="1"/>
    <col min="4975" max="5113" width="9.140625" style="58"/>
    <col min="5114" max="5115" width="0" style="58" hidden="1" customWidth="1"/>
    <col min="5116" max="5116" width="4.140625" style="58" customWidth="1"/>
    <col min="5117" max="5117" width="35.85546875" style="58" customWidth="1"/>
    <col min="5118" max="5118" width="6.7109375" style="58" customWidth="1"/>
    <col min="5119" max="5223" width="7.28515625" style="58" customWidth="1"/>
    <col min="5224" max="5230" width="0" style="58" hidden="1" customWidth="1"/>
    <col min="5231" max="5369" width="9.140625" style="58"/>
    <col min="5370" max="5371" width="0" style="58" hidden="1" customWidth="1"/>
    <col min="5372" max="5372" width="4.140625" style="58" customWidth="1"/>
    <col min="5373" max="5373" width="35.85546875" style="58" customWidth="1"/>
    <col min="5374" max="5374" width="6.7109375" style="58" customWidth="1"/>
    <col min="5375" max="5479" width="7.28515625" style="58" customWidth="1"/>
    <col min="5480" max="5486" width="0" style="58" hidden="1" customWidth="1"/>
    <col min="5487" max="5625" width="9.140625" style="58"/>
    <col min="5626" max="5627" width="0" style="58" hidden="1" customWidth="1"/>
    <col min="5628" max="5628" width="4.140625" style="58" customWidth="1"/>
    <col min="5629" max="5629" width="35.85546875" style="58" customWidth="1"/>
    <col min="5630" max="5630" width="6.7109375" style="58" customWidth="1"/>
    <col min="5631" max="5735" width="7.28515625" style="58" customWidth="1"/>
    <col min="5736" max="5742" width="0" style="58" hidden="1" customWidth="1"/>
    <col min="5743" max="5881" width="9.140625" style="58"/>
    <col min="5882" max="5883" width="0" style="58" hidden="1" customWidth="1"/>
    <col min="5884" max="5884" width="4.140625" style="58" customWidth="1"/>
    <col min="5885" max="5885" width="35.85546875" style="58" customWidth="1"/>
    <col min="5886" max="5886" width="6.7109375" style="58" customWidth="1"/>
    <col min="5887" max="5991" width="7.28515625" style="58" customWidth="1"/>
    <col min="5992" max="5998" width="0" style="58" hidden="1" customWidth="1"/>
    <col min="5999" max="6137" width="9.140625" style="58"/>
    <col min="6138" max="6139" width="0" style="58" hidden="1" customWidth="1"/>
    <col min="6140" max="6140" width="4.140625" style="58" customWidth="1"/>
    <col min="6141" max="6141" width="35.85546875" style="58" customWidth="1"/>
    <col min="6142" max="6142" width="6.7109375" style="58" customWidth="1"/>
    <col min="6143" max="6247" width="7.28515625" style="58" customWidth="1"/>
    <col min="6248" max="6254" width="0" style="58" hidden="1" customWidth="1"/>
    <col min="6255" max="6393" width="9.140625" style="58"/>
    <col min="6394" max="6395" width="0" style="58" hidden="1" customWidth="1"/>
    <col min="6396" max="6396" width="4.140625" style="58" customWidth="1"/>
    <col min="6397" max="6397" width="35.85546875" style="58" customWidth="1"/>
    <col min="6398" max="6398" width="6.7109375" style="58" customWidth="1"/>
    <col min="6399" max="6503" width="7.28515625" style="58" customWidth="1"/>
    <col min="6504" max="6510" width="0" style="58" hidden="1" customWidth="1"/>
    <col min="6511" max="6649" width="9.140625" style="58"/>
    <col min="6650" max="6651" width="0" style="58" hidden="1" customWidth="1"/>
    <col min="6652" max="6652" width="4.140625" style="58" customWidth="1"/>
    <col min="6653" max="6653" width="35.85546875" style="58" customWidth="1"/>
    <col min="6654" max="6654" width="6.7109375" style="58" customWidth="1"/>
    <col min="6655" max="6759" width="7.28515625" style="58" customWidth="1"/>
    <col min="6760" max="6766" width="0" style="58" hidden="1" customWidth="1"/>
    <col min="6767" max="6905" width="9.140625" style="58"/>
    <col min="6906" max="6907" width="0" style="58" hidden="1" customWidth="1"/>
    <col min="6908" max="6908" width="4.140625" style="58" customWidth="1"/>
    <col min="6909" max="6909" width="35.85546875" style="58" customWidth="1"/>
    <col min="6910" max="6910" width="6.7109375" style="58" customWidth="1"/>
    <col min="6911" max="7015" width="7.28515625" style="58" customWidth="1"/>
    <col min="7016" max="7022" width="0" style="58" hidden="1" customWidth="1"/>
    <col min="7023" max="7161" width="9.140625" style="58"/>
    <col min="7162" max="7163" width="0" style="58" hidden="1" customWidth="1"/>
    <col min="7164" max="7164" width="4.140625" style="58" customWidth="1"/>
    <col min="7165" max="7165" width="35.85546875" style="58" customWidth="1"/>
    <col min="7166" max="7166" width="6.7109375" style="58" customWidth="1"/>
    <col min="7167" max="7271" width="7.28515625" style="58" customWidth="1"/>
    <col min="7272" max="7278" width="0" style="58" hidden="1" customWidth="1"/>
    <col min="7279" max="7417" width="9.140625" style="58"/>
    <col min="7418" max="7419" width="0" style="58" hidden="1" customWidth="1"/>
    <col min="7420" max="7420" width="4.140625" style="58" customWidth="1"/>
    <col min="7421" max="7421" width="35.85546875" style="58" customWidth="1"/>
    <col min="7422" max="7422" width="6.7109375" style="58" customWidth="1"/>
    <col min="7423" max="7527" width="7.28515625" style="58" customWidth="1"/>
    <col min="7528" max="7534" width="0" style="58" hidden="1" customWidth="1"/>
    <col min="7535" max="7673" width="9.140625" style="58"/>
    <col min="7674" max="7675" width="0" style="58" hidden="1" customWidth="1"/>
    <col min="7676" max="7676" width="4.140625" style="58" customWidth="1"/>
    <col min="7677" max="7677" width="35.85546875" style="58" customWidth="1"/>
    <col min="7678" max="7678" width="6.7109375" style="58" customWidth="1"/>
    <col min="7679" max="7783" width="7.28515625" style="58" customWidth="1"/>
    <col min="7784" max="7790" width="0" style="58" hidden="1" customWidth="1"/>
    <col min="7791" max="7929" width="9.140625" style="58"/>
    <col min="7930" max="7931" width="0" style="58" hidden="1" customWidth="1"/>
    <col min="7932" max="7932" width="4.140625" style="58" customWidth="1"/>
    <col min="7933" max="7933" width="35.85546875" style="58" customWidth="1"/>
    <col min="7934" max="7934" width="6.7109375" style="58" customWidth="1"/>
    <col min="7935" max="8039" width="7.28515625" style="58" customWidth="1"/>
    <col min="8040" max="8046" width="0" style="58" hidden="1" customWidth="1"/>
    <col min="8047" max="8185" width="9.140625" style="58"/>
    <col min="8186" max="8187" width="0" style="58" hidden="1" customWidth="1"/>
    <col min="8188" max="8188" width="4.140625" style="58" customWidth="1"/>
    <col min="8189" max="8189" width="35.85546875" style="58" customWidth="1"/>
    <col min="8190" max="8190" width="6.7109375" style="58" customWidth="1"/>
    <col min="8191" max="8295" width="7.28515625" style="58" customWidth="1"/>
    <col min="8296" max="8302" width="0" style="58" hidden="1" customWidth="1"/>
    <col min="8303" max="8441" width="9.140625" style="58"/>
    <col min="8442" max="8443" width="0" style="58" hidden="1" customWidth="1"/>
    <col min="8444" max="8444" width="4.140625" style="58" customWidth="1"/>
    <col min="8445" max="8445" width="35.85546875" style="58" customWidth="1"/>
    <col min="8446" max="8446" width="6.7109375" style="58" customWidth="1"/>
    <col min="8447" max="8551" width="7.28515625" style="58" customWidth="1"/>
    <col min="8552" max="8558" width="0" style="58" hidden="1" customWidth="1"/>
    <col min="8559" max="8697" width="9.140625" style="58"/>
    <col min="8698" max="8699" width="0" style="58" hidden="1" customWidth="1"/>
    <col min="8700" max="8700" width="4.140625" style="58" customWidth="1"/>
    <col min="8701" max="8701" width="35.85546875" style="58" customWidth="1"/>
    <col min="8702" max="8702" width="6.7109375" style="58" customWidth="1"/>
    <col min="8703" max="8807" width="7.28515625" style="58" customWidth="1"/>
    <col min="8808" max="8814" width="0" style="58" hidden="1" customWidth="1"/>
    <col min="8815" max="8953" width="9.140625" style="58"/>
    <col min="8954" max="8955" width="0" style="58" hidden="1" customWidth="1"/>
    <col min="8956" max="8956" width="4.140625" style="58" customWidth="1"/>
    <col min="8957" max="8957" width="35.85546875" style="58" customWidth="1"/>
    <col min="8958" max="8958" width="6.7109375" style="58" customWidth="1"/>
    <col min="8959" max="9063" width="7.28515625" style="58" customWidth="1"/>
    <col min="9064" max="9070" width="0" style="58" hidden="1" customWidth="1"/>
    <col min="9071" max="9209" width="9.140625" style="58"/>
    <col min="9210" max="9211" width="0" style="58" hidden="1" customWidth="1"/>
    <col min="9212" max="9212" width="4.140625" style="58" customWidth="1"/>
    <col min="9213" max="9213" width="35.85546875" style="58" customWidth="1"/>
    <col min="9214" max="9214" width="6.7109375" style="58" customWidth="1"/>
    <col min="9215" max="9319" width="7.28515625" style="58" customWidth="1"/>
    <col min="9320" max="9326" width="0" style="58" hidden="1" customWidth="1"/>
    <col min="9327" max="9465" width="9.140625" style="58"/>
    <col min="9466" max="9467" width="0" style="58" hidden="1" customWidth="1"/>
    <col min="9468" max="9468" width="4.140625" style="58" customWidth="1"/>
    <col min="9469" max="9469" width="35.85546875" style="58" customWidth="1"/>
    <col min="9470" max="9470" width="6.7109375" style="58" customWidth="1"/>
    <col min="9471" max="9575" width="7.28515625" style="58" customWidth="1"/>
    <col min="9576" max="9582" width="0" style="58" hidden="1" customWidth="1"/>
    <col min="9583" max="9721" width="9.140625" style="58"/>
    <col min="9722" max="9723" width="0" style="58" hidden="1" customWidth="1"/>
    <col min="9724" max="9724" width="4.140625" style="58" customWidth="1"/>
    <col min="9725" max="9725" width="35.85546875" style="58" customWidth="1"/>
    <col min="9726" max="9726" width="6.7109375" style="58" customWidth="1"/>
    <col min="9727" max="9831" width="7.28515625" style="58" customWidth="1"/>
    <col min="9832" max="9838" width="0" style="58" hidden="1" customWidth="1"/>
    <col min="9839" max="9977" width="9.140625" style="58"/>
    <col min="9978" max="9979" width="0" style="58" hidden="1" customWidth="1"/>
    <col min="9980" max="9980" width="4.140625" style="58" customWidth="1"/>
    <col min="9981" max="9981" width="35.85546875" style="58" customWidth="1"/>
    <col min="9982" max="9982" width="6.7109375" style="58" customWidth="1"/>
    <col min="9983" max="10087" width="7.28515625" style="58" customWidth="1"/>
    <col min="10088" max="10094" width="0" style="58" hidden="1" customWidth="1"/>
    <col min="10095" max="10233" width="9.140625" style="58"/>
    <col min="10234" max="10235" width="0" style="58" hidden="1" customWidth="1"/>
    <col min="10236" max="10236" width="4.140625" style="58" customWidth="1"/>
    <col min="10237" max="10237" width="35.85546875" style="58" customWidth="1"/>
    <col min="10238" max="10238" width="6.7109375" style="58" customWidth="1"/>
    <col min="10239" max="10343" width="7.28515625" style="58" customWidth="1"/>
    <col min="10344" max="10350" width="0" style="58" hidden="1" customWidth="1"/>
    <col min="10351" max="10489" width="9.140625" style="58"/>
    <col min="10490" max="10491" width="0" style="58" hidden="1" customWidth="1"/>
    <col min="10492" max="10492" width="4.140625" style="58" customWidth="1"/>
    <col min="10493" max="10493" width="35.85546875" style="58" customWidth="1"/>
    <col min="10494" max="10494" width="6.7109375" style="58" customWidth="1"/>
    <col min="10495" max="10599" width="7.28515625" style="58" customWidth="1"/>
    <col min="10600" max="10606" width="0" style="58" hidden="1" customWidth="1"/>
    <col min="10607" max="10745" width="9.140625" style="58"/>
    <col min="10746" max="10747" width="0" style="58" hidden="1" customWidth="1"/>
    <col min="10748" max="10748" width="4.140625" style="58" customWidth="1"/>
    <col min="10749" max="10749" width="35.85546875" style="58" customWidth="1"/>
    <col min="10750" max="10750" width="6.7109375" style="58" customWidth="1"/>
    <col min="10751" max="10855" width="7.28515625" style="58" customWidth="1"/>
    <col min="10856" max="10862" width="0" style="58" hidden="1" customWidth="1"/>
    <col min="10863" max="11001" width="9.140625" style="58"/>
    <col min="11002" max="11003" width="0" style="58" hidden="1" customWidth="1"/>
    <col min="11004" max="11004" width="4.140625" style="58" customWidth="1"/>
    <col min="11005" max="11005" width="35.85546875" style="58" customWidth="1"/>
    <col min="11006" max="11006" width="6.7109375" style="58" customWidth="1"/>
    <col min="11007" max="11111" width="7.28515625" style="58" customWidth="1"/>
    <col min="11112" max="11118" width="0" style="58" hidden="1" customWidth="1"/>
    <col min="11119" max="11257" width="9.140625" style="58"/>
    <col min="11258" max="11259" width="0" style="58" hidden="1" customWidth="1"/>
    <col min="11260" max="11260" width="4.140625" style="58" customWidth="1"/>
    <col min="11261" max="11261" width="35.85546875" style="58" customWidth="1"/>
    <col min="11262" max="11262" width="6.7109375" style="58" customWidth="1"/>
    <col min="11263" max="11367" width="7.28515625" style="58" customWidth="1"/>
    <col min="11368" max="11374" width="0" style="58" hidden="1" customWidth="1"/>
    <col min="11375" max="11513" width="9.140625" style="58"/>
    <col min="11514" max="11515" width="0" style="58" hidden="1" customWidth="1"/>
    <col min="11516" max="11516" width="4.140625" style="58" customWidth="1"/>
    <col min="11517" max="11517" width="35.85546875" style="58" customWidth="1"/>
    <col min="11518" max="11518" width="6.7109375" style="58" customWidth="1"/>
    <col min="11519" max="11623" width="7.28515625" style="58" customWidth="1"/>
    <col min="11624" max="11630" width="0" style="58" hidden="1" customWidth="1"/>
    <col min="11631" max="11769" width="9.140625" style="58"/>
    <col min="11770" max="11771" width="0" style="58" hidden="1" customWidth="1"/>
    <col min="11772" max="11772" width="4.140625" style="58" customWidth="1"/>
    <col min="11773" max="11773" width="35.85546875" style="58" customWidth="1"/>
    <col min="11774" max="11774" width="6.7109375" style="58" customWidth="1"/>
    <col min="11775" max="11879" width="7.28515625" style="58" customWidth="1"/>
    <col min="11880" max="11886" width="0" style="58" hidden="1" customWidth="1"/>
    <col min="11887" max="12025" width="9.140625" style="58"/>
    <col min="12026" max="12027" width="0" style="58" hidden="1" customWidth="1"/>
    <col min="12028" max="12028" width="4.140625" style="58" customWidth="1"/>
    <col min="12029" max="12029" width="35.85546875" style="58" customWidth="1"/>
    <col min="12030" max="12030" width="6.7109375" style="58" customWidth="1"/>
    <col min="12031" max="12135" width="7.28515625" style="58" customWidth="1"/>
    <col min="12136" max="12142" width="0" style="58" hidden="1" customWidth="1"/>
    <col min="12143" max="12281" width="9.140625" style="58"/>
    <col min="12282" max="12283" width="0" style="58" hidden="1" customWidth="1"/>
    <col min="12284" max="12284" width="4.140625" style="58" customWidth="1"/>
    <col min="12285" max="12285" width="35.85546875" style="58" customWidth="1"/>
    <col min="12286" max="12286" width="6.7109375" style="58" customWidth="1"/>
    <col min="12287" max="12391" width="7.28515625" style="58" customWidth="1"/>
    <col min="12392" max="12398" width="0" style="58" hidden="1" customWidth="1"/>
    <col min="12399" max="12537" width="9.140625" style="58"/>
    <col min="12538" max="12539" width="0" style="58" hidden="1" customWidth="1"/>
    <col min="12540" max="12540" width="4.140625" style="58" customWidth="1"/>
    <col min="12541" max="12541" width="35.85546875" style="58" customWidth="1"/>
    <col min="12542" max="12542" width="6.7109375" style="58" customWidth="1"/>
    <col min="12543" max="12647" width="7.28515625" style="58" customWidth="1"/>
    <col min="12648" max="12654" width="0" style="58" hidden="1" customWidth="1"/>
    <col min="12655" max="12793" width="9.140625" style="58"/>
    <col min="12794" max="12795" width="0" style="58" hidden="1" customWidth="1"/>
    <col min="12796" max="12796" width="4.140625" style="58" customWidth="1"/>
    <col min="12797" max="12797" width="35.85546875" style="58" customWidth="1"/>
    <col min="12798" max="12798" width="6.7109375" style="58" customWidth="1"/>
    <col min="12799" max="12903" width="7.28515625" style="58" customWidth="1"/>
    <col min="12904" max="12910" width="0" style="58" hidden="1" customWidth="1"/>
    <col min="12911" max="13049" width="9.140625" style="58"/>
    <col min="13050" max="13051" width="0" style="58" hidden="1" customWidth="1"/>
    <col min="13052" max="13052" width="4.140625" style="58" customWidth="1"/>
    <col min="13053" max="13053" width="35.85546875" style="58" customWidth="1"/>
    <col min="13054" max="13054" width="6.7109375" style="58" customWidth="1"/>
    <col min="13055" max="13159" width="7.28515625" style="58" customWidth="1"/>
    <col min="13160" max="13166" width="0" style="58" hidden="1" customWidth="1"/>
    <col min="13167" max="13305" width="9.140625" style="58"/>
    <col min="13306" max="13307" width="0" style="58" hidden="1" customWidth="1"/>
    <col min="13308" max="13308" width="4.140625" style="58" customWidth="1"/>
    <col min="13309" max="13309" width="35.85546875" style="58" customWidth="1"/>
    <col min="13310" max="13310" width="6.7109375" style="58" customWidth="1"/>
    <col min="13311" max="13415" width="7.28515625" style="58" customWidth="1"/>
    <col min="13416" max="13422" width="0" style="58" hidden="1" customWidth="1"/>
    <col min="13423" max="13561" width="9.140625" style="58"/>
    <col min="13562" max="13563" width="0" style="58" hidden="1" customWidth="1"/>
    <col min="13564" max="13564" width="4.140625" style="58" customWidth="1"/>
    <col min="13565" max="13565" width="35.85546875" style="58" customWidth="1"/>
    <col min="13566" max="13566" width="6.7109375" style="58" customWidth="1"/>
    <col min="13567" max="13671" width="7.28515625" style="58" customWidth="1"/>
    <col min="13672" max="13678" width="0" style="58" hidden="1" customWidth="1"/>
    <col min="13679" max="13817" width="9.140625" style="58"/>
    <col min="13818" max="13819" width="0" style="58" hidden="1" customWidth="1"/>
    <col min="13820" max="13820" width="4.140625" style="58" customWidth="1"/>
    <col min="13821" max="13821" width="35.85546875" style="58" customWidth="1"/>
    <col min="13822" max="13822" width="6.7109375" style="58" customWidth="1"/>
    <col min="13823" max="13927" width="7.28515625" style="58" customWidth="1"/>
    <col min="13928" max="13934" width="0" style="58" hidden="1" customWidth="1"/>
    <col min="13935" max="14073" width="9.140625" style="58"/>
    <col min="14074" max="14075" width="0" style="58" hidden="1" customWidth="1"/>
    <col min="14076" max="14076" width="4.140625" style="58" customWidth="1"/>
    <col min="14077" max="14077" width="35.85546875" style="58" customWidth="1"/>
    <col min="14078" max="14078" width="6.7109375" style="58" customWidth="1"/>
    <col min="14079" max="14183" width="7.28515625" style="58" customWidth="1"/>
    <col min="14184" max="14190" width="0" style="58" hidden="1" customWidth="1"/>
    <col min="14191" max="14329" width="9.140625" style="58"/>
    <col min="14330" max="14331" width="0" style="58" hidden="1" customWidth="1"/>
    <col min="14332" max="14332" width="4.140625" style="58" customWidth="1"/>
    <col min="14333" max="14333" width="35.85546875" style="58" customWidth="1"/>
    <col min="14334" max="14334" width="6.7109375" style="58" customWidth="1"/>
    <col min="14335" max="14439" width="7.28515625" style="58" customWidth="1"/>
    <col min="14440" max="14446" width="0" style="58" hidden="1" customWidth="1"/>
    <col min="14447" max="14585" width="9.140625" style="58"/>
    <col min="14586" max="14587" width="0" style="58" hidden="1" customWidth="1"/>
    <col min="14588" max="14588" width="4.140625" style="58" customWidth="1"/>
    <col min="14589" max="14589" width="35.85546875" style="58" customWidth="1"/>
    <col min="14590" max="14590" width="6.7109375" style="58" customWidth="1"/>
    <col min="14591" max="14695" width="7.28515625" style="58" customWidth="1"/>
    <col min="14696" max="14702" width="0" style="58" hidden="1" customWidth="1"/>
    <col min="14703" max="14841" width="9.140625" style="58"/>
    <col min="14842" max="14843" width="0" style="58" hidden="1" customWidth="1"/>
    <col min="14844" max="14844" width="4.140625" style="58" customWidth="1"/>
    <col min="14845" max="14845" width="35.85546875" style="58" customWidth="1"/>
    <col min="14846" max="14846" width="6.7109375" style="58" customWidth="1"/>
    <col min="14847" max="14951" width="7.28515625" style="58" customWidth="1"/>
    <col min="14952" max="14958" width="0" style="58" hidden="1" customWidth="1"/>
    <col min="14959" max="15097" width="9.140625" style="58"/>
    <col min="15098" max="15099" width="0" style="58" hidden="1" customWidth="1"/>
    <col min="15100" max="15100" width="4.140625" style="58" customWidth="1"/>
    <col min="15101" max="15101" width="35.85546875" style="58" customWidth="1"/>
    <col min="15102" max="15102" width="6.7109375" style="58" customWidth="1"/>
    <col min="15103" max="15207" width="7.28515625" style="58" customWidth="1"/>
    <col min="15208" max="15214" width="0" style="58" hidden="1" customWidth="1"/>
    <col min="15215" max="15353" width="9.140625" style="58"/>
    <col min="15354" max="15355" width="0" style="58" hidden="1" customWidth="1"/>
    <col min="15356" max="15356" width="4.140625" style="58" customWidth="1"/>
    <col min="15357" max="15357" width="35.85546875" style="58" customWidth="1"/>
    <col min="15358" max="15358" width="6.7109375" style="58" customWidth="1"/>
    <col min="15359" max="15463" width="7.28515625" style="58" customWidth="1"/>
    <col min="15464" max="15470" width="0" style="58" hidden="1" customWidth="1"/>
    <col min="15471" max="15609" width="9.140625" style="58"/>
    <col min="15610" max="15611" width="0" style="58" hidden="1" customWidth="1"/>
    <col min="15612" max="15612" width="4.140625" style="58" customWidth="1"/>
    <col min="15613" max="15613" width="35.85546875" style="58" customWidth="1"/>
    <col min="15614" max="15614" width="6.7109375" style="58" customWidth="1"/>
    <col min="15615" max="15719" width="7.28515625" style="58" customWidth="1"/>
    <col min="15720" max="15726" width="0" style="58" hidden="1" customWidth="1"/>
    <col min="15727" max="15865" width="9.140625" style="58"/>
    <col min="15866" max="15867" width="0" style="58" hidden="1" customWidth="1"/>
    <col min="15868" max="15868" width="4.140625" style="58" customWidth="1"/>
    <col min="15869" max="15869" width="35.85546875" style="58" customWidth="1"/>
    <col min="15870" max="15870" width="6.7109375" style="58" customWidth="1"/>
    <col min="15871" max="15975" width="7.28515625" style="58" customWidth="1"/>
    <col min="15976" max="15982" width="0" style="58" hidden="1" customWidth="1"/>
    <col min="15983" max="16121" width="9.140625" style="58"/>
    <col min="16122" max="16123" width="0" style="58" hidden="1" customWidth="1"/>
    <col min="16124" max="16124" width="4.140625" style="58" customWidth="1"/>
    <col min="16125" max="16125" width="35.85546875" style="58" customWidth="1"/>
    <col min="16126" max="16126" width="6.7109375" style="58" customWidth="1"/>
    <col min="16127" max="16231" width="7.28515625" style="58" customWidth="1"/>
    <col min="16232" max="16238" width="0" style="58" hidden="1" customWidth="1"/>
    <col min="16239" max="16384" width="9.140625" style="58"/>
  </cols>
  <sheetData>
    <row r="1" spans="1:110" hidden="1"/>
    <row r="2" spans="1:110" hidden="1"/>
    <row r="3" spans="1:110" hidden="1"/>
    <row r="4" spans="1:110" hidden="1">
      <c r="A4" s="59"/>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row>
    <row r="5" spans="1:110" hidden="1">
      <c r="A5" s="61"/>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row>
    <row r="6" spans="1:110" hidden="1">
      <c r="A6" s="61"/>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row>
    <row r="7" spans="1:110" ht="3.75" customHeight="1">
      <c r="A7" s="61"/>
      <c r="D7" s="119"/>
      <c r="E7" s="119"/>
      <c r="F7" s="62"/>
      <c r="G7" s="62"/>
      <c r="H7" s="62"/>
      <c r="I7" s="62"/>
      <c r="J7" s="62"/>
      <c r="K7" s="62"/>
      <c r="L7" s="62"/>
      <c r="M7" s="57"/>
      <c r="N7" s="57"/>
      <c r="O7" s="62"/>
      <c r="P7" s="62"/>
      <c r="Q7" s="62"/>
      <c r="R7" s="62"/>
      <c r="S7" s="62"/>
      <c r="T7" s="57"/>
      <c r="U7" s="57"/>
      <c r="V7" s="62"/>
      <c r="W7" s="62"/>
      <c r="X7" s="62"/>
      <c r="Y7" s="62"/>
      <c r="Z7" s="62"/>
      <c r="AA7" s="57"/>
      <c r="AB7" s="57"/>
      <c r="AC7" s="62"/>
      <c r="AD7" s="62"/>
      <c r="AE7" s="62"/>
      <c r="AF7" s="62"/>
      <c r="AG7" s="62"/>
      <c r="AH7" s="57"/>
      <c r="AI7" s="57"/>
      <c r="AJ7" s="62"/>
      <c r="AK7" s="62"/>
      <c r="AL7" s="62"/>
      <c r="AM7" s="62"/>
      <c r="AN7" s="62"/>
      <c r="AO7" s="57"/>
      <c r="AP7" s="57"/>
      <c r="AQ7" s="62"/>
      <c r="AR7" s="62"/>
      <c r="AS7" s="62"/>
      <c r="AT7" s="62"/>
      <c r="AU7" s="62"/>
      <c r="AV7" s="57"/>
      <c r="AW7" s="57"/>
      <c r="AX7" s="62"/>
      <c r="AY7" s="62"/>
      <c r="AZ7" s="62"/>
      <c r="BA7" s="62"/>
      <c r="BB7" s="62"/>
      <c r="BC7" s="57"/>
      <c r="BD7" s="57"/>
      <c r="BE7" s="62"/>
      <c r="BF7" s="62"/>
      <c r="BG7" s="62"/>
      <c r="BH7" s="62"/>
      <c r="BI7" s="62"/>
      <c r="BJ7" s="57"/>
      <c r="BK7" s="57"/>
      <c r="BL7" s="62"/>
      <c r="BM7" s="62"/>
      <c r="BN7" s="62"/>
      <c r="BO7" s="62"/>
      <c r="BP7" s="62"/>
      <c r="BQ7" s="57"/>
      <c r="BR7" s="57"/>
      <c r="BS7" s="62"/>
      <c r="BT7" s="62"/>
      <c r="BU7" s="62"/>
      <c r="BV7" s="62"/>
      <c r="BW7" s="62"/>
      <c r="BX7" s="57"/>
      <c r="BY7" s="57"/>
      <c r="BZ7" s="62"/>
      <c r="CA7" s="62"/>
      <c r="CB7" s="62"/>
      <c r="CC7" s="62"/>
      <c r="CD7" s="62"/>
      <c r="CE7" s="57"/>
      <c r="CF7" s="57"/>
      <c r="CG7" s="62"/>
      <c r="CH7" s="62"/>
      <c r="CI7" s="62"/>
      <c r="CJ7" s="62"/>
      <c r="CK7" s="62"/>
      <c r="CL7" s="57"/>
      <c r="CM7" s="57"/>
      <c r="CN7" s="62"/>
      <c r="CO7" s="62"/>
      <c r="CP7" s="62"/>
      <c r="CQ7" s="62"/>
      <c r="CR7" s="62"/>
      <c r="CS7" s="57"/>
      <c r="CT7" s="57"/>
      <c r="CU7" s="62"/>
      <c r="CV7" s="62"/>
      <c r="CW7" s="62"/>
      <c r="CX7" s="62"/>
      <c r="CY7" s="62"/>
      <c r="CZ7" s="57"/>
      <c r="DA7" s="57"/>
      <c r="DB7" s="62"/>
      <c r="DC7" s="62"/>
      <c r="DD7" s="62"/>
      <c r="DE7" s="62"/>
      <c r="DF7" s="62"/>
    </row>
    <row r="8" spans="1:110" ht="12" customHeight="1">
      <c r="A8" s="61"/>
      <c r="D8" s="161" t="s">
        <v>320</v>
      </c>
      <c r="E8" s="168"/>
      <c r="F8" s="168"/>
      <c r="G8" s="168"/>
      <c r="H8" s="168"/>
      <c r="I8" s="168"/>
      <c r="J8" s="168"/>
      <c r="K8" s="168"/>
      <c r="L8" s="168"/>
      <c r="M8" s="63"/>
      <c r="N8" s="63"/>
      <c r="O8" s="63"/>
      <c r="P8" s="63"/>
      <c r="Q8" s="63"/>
      <c r="R8" s="63"/>
      <c r="S8" s="63"/>
    </row>
    <row r="9" spans="1:110" ht="12" customHeight="1">
      <c r="D9" s="117" t="s">
        <v>468</v>
      </c>
      <c r="E9" s="119"/>
      <c r="F9" s="119"/>
      <c r="G9" s="119"/>
      <c r="H9" s="119"/>
      <c r="I9" s="119"/>
      <c r="J9" s="119"/>
      <c r="K9" s="119"/>
      <c r="L9" s="119"/>
    </row>
    <row r="10" spans="1:110" ht="12" customHeight="1">
      <c r="D10" s="164" t="str">
        <f>IF(org="","Не определено",org)</f>
        <v>ООО "ЗапСибНефтехим"</v>
      </c>
      <c r="E10" s="119"/>
      <c r="F10" s="119"/>
      <c r="G10" s="119"/>
      <c r="H10" s="119"/>
      <c r="I10" s="119"/>
      <c r="J10" s="119"/>
      <c r="K10" s="119"/>
      <c r="L10" s="119"/>
      <c r="DF10" s="166" t="s">
        <v>188</v>
      </c>
    </row>
    <row r="11" spans="1:110" ht="3.75" customHeight="1">
      <c r="D11" s="323"/>
      <c r="E11" s="323"/>
      <c r="F11" s="323"/>
      <c r="G11" s="323"/>
      <c r="H11" s="323"/>
      <c r="I11" s="323"/>
      <c r="J11" s="323"/>
      <c r="K11" s="323"/>
      <c r="L11" s="170"/>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71"/>
      <c r="CL11" s="119"/>
      <c r="CM11" s="119"/>
      <c r="CN11" s="119"/>
      <c r="CO11" s="119"/>
      <c r="CP11" s="119"/>
      <c r="CQ11" s="119"/>
      <c r="CR11" s="171"/>
      <c r="CS11" s="119"/>
      <c r="CT11" s="119"/>
      <c r="CU11" s="119"/>
      <c r="CV11" s="119"/>
      <c r="CW11" s="119"/>
      <c r="CX11" s="119"/>
      <c r="CY11" s="171"/>
      <c r="CZ11" s="119"/>
      <c r="DA11" s="119"/>
      <c r="DB11" s="119"/>
      <c r="DC11" s="119"/>
      <c r="DD11" s="119"/>
      <c r="DE11" s="119"/>
    </row>
    <row r="12" spans="1:110" s="64" customFormat="1" ht="15" customHeight="1">
      <c r="A12" s="74"/>
      <c r="C12" s="169"/>
      <c r="D12" s="322" t="s">
        <v>189</v>
      </c>
      <c r="E12" s="322" t="s">
        <v>190</v>
      </c>
      <c r="F12" s="320" t="s">
        <v>240</v>
      </c>
      <c r="G12" s="320"/>
      <c r="H12" s="320"/>
      <c r="I12" s="320"/>
      <c r="J12" s="320"/>
      <c r="K12" s="320"/>
      <c r="L12" s="320"/>
      <c r="M12" s="320"/>
      <c r="N12" s="320"/>
      <c r="O12" s="320"/>
      <c r="P12" s="320"/>
      <c r="Q12" s="320"/>
      <c r="R12" s="320"/>
      <c r="S12" s="320"/>
      <c r="T12" s="320" t="s">
        <v>241</v>
      </c>
      <c r="U12" s="320"/>
      <c r="V12" s="320"/>
      <c r="W12" s="320"/>
      <c r="X12" s="320"/>
      <c r="Y12" s="320"/>
      <c r="Z12" s="320"/>
      <c r="AA12" s="320"/>
      <c r="AB12" s="320"/>
      <c r="AC12" s="320"/>
      <c r="AD12" s="320"/>
      <c r="AE12" s="320"/>
      <c r="AF12" s="320"/>
      <c r="AG12" s="320"/>
      <c r="AH12" s="320" t="s">
        <v>242</v>
      </c>
      <c r="AI12" s="320"/>
      <c r="AJ12" s="320"/>
      <c r="AK12" s="320"/>
      <c r="AL12" s="320"/>
      <c r="AM12" s="320"/>
      <c r="AN12" s="320"/>
      <c r="AO12" s="320"/>
      <c r="AP12" s="320"/>
      <c r="AQ12" s="320"/>
      <c r="AR12" s="320"/>
      <c r="AS12" s="320"/>
      <c r="AT12" s="320"/>
      <c r="AU12" s="320"/>
      <c r="AV12" s="320" t="s">
        <v>242</v>
      </c>
      <c r="AW12" s="320"/>
      <c r="AX12" s="320"/>
      <c r="AY12" s="320"/>
      <c r="AZ12" s="320"/>
      <c r="BA12" s="320"/>
      <c r="BB12" s="320"/>
      <c r="BC12" s="320"/>
      <c r="BD12" s="320"/>
      <c r="BE12" s="320"/>
      <c r="BF12" s="320"/>
      <c r="BG12" s="320"/>
      <c r="BH12" s="320"/>
      <c r="BI12" s="320"/>
      <c r="BJ12" s="326" t="s">
        <v>243</v>
      </c>
      <c r="BK12" s="326"/>
      <c r="BL12" s="326"/>
      <c r="BM12" s="326"/>
      <c r="BN12" s="326"/>
      <c r="BO12" s="326"/>
      <c r="BP12" s="326"/>
      <c r="BQ12" s="326"/>
      <c r="BR12" s="326"/>
      <c r="BS12" s="326"/>
      <c r="BT12" s="326"/>
      <c r="BU12" s="326"/>
      <c r="BV12" s="326"/>
      <c r="BW12" s="326"/>
      <c r="BX12" s="326" t="s">
        <v>243</v>
      </c>
      <c r="BY12" s="326"/>
      <c r="BZ12" s="326"/>
      <c r="CA12" s="326"/>
      <c r="CB12" s="326"/>
      <c r="CC12" s="326"/>
      <c r="CD12" s="326"/>
      <c r="CE12" s="326"/>
      <c r="CF12" s="326"/>
      <c r="CG12" s="326"/>
      <c r="CH12" s="326"/>
      <c r="CI12" s="326"/>
      <c r="CJ12" s="326"/>
      <c r="CK12" s="326"/>
      <c r="CL12" s="324" t="s">
        <v>243</v>
      </c>
      <c r="CM12" s="324"/>
      <c r="CN12" s="324"/>
      <c r="CO12" s="324"/>
      <c r="CP12" s="324"/>
      <c r="CQ12" s="324"/>
      <c r="CR12" s="324"/>
      <c r="CS12" s="324"/>
      <c r="CT12" s="324"/>
      <c r="CU12" s="324"/>
      <c r="CV12" s="324"/>
      <c r="CW12" s="324"/>
      <c r="CX12" s="324"/>
      <c r="CY12" s="324"/>
      <c r="CZ12" s="324" t="s">
        <v>244</v>
      </c>
      <c r="DA12" s="324"/>
      <c r="DB12" s="324"/>
      <c r="DC12" s="324"/>
      <c r="DD12" s="324"/>
      <c r="DE12" s="324"/>
      <c r="DF12" s="325"/>
    </row>
    <row r="13" spans="1:110" s="64" customFormat="1" ht="24.75" customHeight="1">
      <c r="A13" s="74"/>
      <c r="C13" s="169"/>
      <c r="D13" s="322"/>
      <c r="E13" s="322"/>
      <c r="F13" s="321" t="s">
        <v>484</v>
      </c>
      <c r="G13" s="322"/>
      <c r="H13" s="322"/>
      <c r="I13" s="322"/>
      <c r="J13" s="322"/>
      <c r="K13" s="322"/>
      <c r="L13" s="322"/>
      <c r="M13" s="322" t="s">
        <v>246</v>
      </c>
      <c r="N13" s="322"/>
      <c r="O13" s="322"/>
      <c r="P13" s="322"/>
      <c r="Q13" s="322"/>
      <c r="R13" s="322"/>
      <c r="S13" s="322"/>
      <c r="T13" s="321" t="s">
        <v>245</v>
      </c>
      <c r="U13" s="322"/>
      <c r="V13" s="322"/>
      <c r="W13" s="322"/>
      <c r="X13" s="322"/>
      <c r="Y13" s="322"/>
      <c r="Z13" s="322"/>
      <c r="AA13" s="322" t="s">
        <v>246</v>
      </c>
      <c r="AB13" s="322"/>
      <c r="AC13" s="322"/>
      <c r="AD13" s="322"/>
      <c r="AE13" s="322"/>
      <c r="AF13" s="322"/>
      <c r="AG13" s="322"/>
      <c r="AH13" s="322" t="s">
        <v>247</v>
      </c>
      <c r="AI13" s="322"/>
      <c r="AJ13" s="322"/>
      <c r="AK13" s="322"/>
      <c r="AL13" s="322"/>
      <c r="AM13" s="322"/>
      <c r="AN13" s="322"/>
      <c r="AO13" s="321" t="s">
        <v>248</v>
      </c>
      <c r="AP13" s="322"/>
      <c r="AQ13" s="322"/>
      <c r="AR13" s="322"/>
      <c r="AS13" s="322"/>
      <c r="AT13" s="322"/>
      <c r="AU13" s="322"/>
      <c r="AV13" s="321" t="s">
        <v>464</v>
      </c>
      <c r="AW13" s="322"/>
      <c r="AX13" s="322"/>
      <c r="AY13" s="322"/>
      <c r="AZ13" s="322"/>
      <c r="BA13" s="322"/>
      <c r="BB13" s="322"/>
      <c r="BC13" s="322" t="s">
        <v>249</v>
      </c>
      <c r="BD13" s="322"/>
      <c r="BE13" s="322"/>
      <c r="BF13" s="322"/>
      <c r="BG13" s="322"/>
      <c r="BH13" s="322"/>
      <c r="BI13" s="322"/>
      <c r="BJ13" s="322" t="s">
        <v>247</v>
      </c>
      <c r="BK13" s="322"/>
      <c r="BL13" s="322"/>
      <c r="BM13" s="322"/>
      <c r="BN13" s="322"/>
      <c r="BO13" s="322"/>
      <c r="BP13" s="322"/>
      <c r="BQ13" s="321" t="s">
        <v>248</v>
      </c>
      <c r="BR13" s="322"/>
      <c r="BS13" s="322"/>
      <c r="BT13" s="322"/>
      <c r="BU13" s="322"/>
      <c r="BV13" s="322"/>
      <c r="BW13" s="322"/>
      <c r="BX13" s="321" t="s">
        <v>464</v>
      </c>
      <c r="BY13" s="322"/>
      <c r="BZ13" s="322"/>
      <c r="CA13" s="322"/>
      <c r="CB13" s="322"/>
      <c r="CC13" s="322"/>
      <c r="CD13" s="322"/>
      <c r="CE13" s="322" t="s">
        <v>249</v>
      </c>
      <c r="CF13" s="322"/>
      <c r="CG13" s="322"/>
      <c r="CH13" s="322"/>
      <c r="CI13" s="322"/>
      <c r="CJ13" s="322"/>
      <c r="CK13" s="322"/>
      <c r="CL13" s="322" t="s">
        <v>250</v>
      </c>
      <c r="CM13" s="322"/>
      <c r="CN13" s="322"/>
      <c r="CO13" s="322"/>
      <c r="CP13" s="322"/>
      <c r="CQ13" s="322"/>
      <c r="CR13" s="322"/>
      <c r="CS13" s="322" t="s">
        <v>251</v>
      </c>
      <c r="CT13" s="322"/>
      <c r="CU13" s="322"/>
      <c r="CV13" s="322"/>
      <c r="CW13" s="322"/>
      <c r="CX13" s="322"/>
      <c r="CY13" s="322"/>
      <c r="CZ13" s="324"/>
      <c r="DA13" s="324"/>
      <c r="DB13" s="324"/>
      <c r="DC13" s="324"/>
      <c r="DD13" s="324"/>
      <c r="DE13" s="324"/>
      <c r="DF13" s="325"/>
    </row>
    <row r="14" spans="1:110" s="64" customFormat="1" ht="15" customHeight="1">
      <c r="A14" s="74"/>
      <c r="C14" s="169"/>
      <c r="D14" s="322"/>
      <c r="E14" s="322"/>
      <c r="F14" s="322" t="s">
        <v>195</v>
      </c>
      <c r="G14" s="322" t="s">
        <v>196</v>
      </c>
      <c r="H14" s="322"/>
      <c r="I14" s="322"/>
      <c r="J14" s="322"/>
      <c r="K14" s="322"/>
      <c r="L14" s="322"/>
      <c r="M14" s="322" t="s">
        <v>195</v>
      </c>
      <c r="N14" s="322" t="s">
        <v>196</v>
      </c>
      <c r="O14" s="322"/>
      <c r="P14" s="322"/>
      <c r="Q14" s="322"/>
      <c r="R14" s="322"/>
      <c r="S14" s="322"/>
      <c r="T14" s="322" t="s">
        <v>195</v>
      </c>
      <c r="U14" s="322" t="s">
        <v>196</v>
      </c>
      <c r="V14" s="322"/>
      <c r="W14" s="322"/>
      <c r="X14" s="322"/>
      <c r="Y14" s="322"/>
      <c r="Z14" s="322"/>
      <c r="AA14" s="322" t="s">
        <v>195</v>
      </c>
      <c r="AB14" s="322" t="s">
        <v>196</v>
      </c>
      <c r="AC14" s="322"/>
      <c r="AD14" s="322"/>
      <c r="AE14" s="322"/>
      <c r="AF14" s="322"/>
      <c r="AG14" s="322"/>
      <c r="AH14" s="322" t="s">
        <v>195</v>
      </c>
      <c r="AI14" s="322" t="s">
        <v>196</v>
      </c>
      <c r="AJ14" s="322"/>
      <c r="AK14" s="322"/>
      <c r="AL14" s="322"/>
      <c r="AM14" s="322"/>
      <c r="AN14" s="322"/>
      <c r="AO14" s="322" t="s">
        <v>195</v>
      </c>
      <c r="AP14" s="322" t="s">
        <v>196</v>
      </c>
      <c r="AQ14" s="322"/>
      <c r="AR14" s="322"/>
      <c r="AS14" s="322"/>
      <c r="AT14" s="322"/>
      <c r="AU14" s="322"/>
      <c r="AV14" s="322" t="s">
        <v>195</v>
      </c>
      <c r="AW14" s="322" t="s">
        <v>196</v>
      </c>
      <c r="AX14" s="322"/>
      <c r="AY14" s="322"/>
      <c r="AZ14" s="322"/>
      <c r="BA14" s="322"/>
      <c r="BB14" s="322"/>
      <c r="BC14" s="322" t="s">
        <v>195</v>
      </c>
      <c r="BD14" s="322" t="s">
        <v>196</v>
      </c>
      <c r="BE14" s="322"/>
      <c r="BF14" s="322"/>
      <c r="BG14" s="322"/>
      <c r="BH14" s="322"/>
      <c r="BI14" s="322"/>
      <c r="BJ14" s="322" t="s">
        <v>195</v>
      </c>
      <c r="BK14" s="322" t="s">
        <v>196</v>
      </c>
      <c r="BL14" s="322"/>
      <c r="BM14" s="322"/>
      <c r="BN14" s="322"/>
      <c r="BO14" s="322"/>
      <c r="BP14" s="322"/>
      <c r="BQ14" s="322" t="s">
        <v>195</v>
      </c>
      <c r="BR14" s="322" t="s">
        <v>196</v>
      </c>
      <c r="BS14" s="322"/>
      <c r="BT14" s="322"/>
      <c r="BU14" s="322"/>
      <c r="BV14" s="322"/>
      <c r="BW14" s="322"/>
      <c r="BX14" s="322" t="s">
        <v>195</v>
      </c>
      <c r="BY14" s="322" t="s">
        <v>196</v>
      </c>
      <c r="BZ14" s="322"/>
      <c r="CA14" s="322"/>
      <c r="CB14" s="322"/>
      <c r="CC14" s="322"/>
      <c r="CD14" s="322"/>
      <c r="CE14" s="322" t="s">
        <v>195</v>
      </c>
      <c r="CF14" s="322" t="s">
        <v>196</v>
      </c>
      <c r="CG14" s="322"/>
      <c r="CH14" s="322"/>
      <c r="CI14" s="322"/>
      <c r="CJ14" s="322"/>
      <c r="CK14" s="322"/>
      <c r="CL14" s="322" t="s">
        <v>195</v>
      </c>
      <c r="CM14" s="322" t="s">
        <v>196</v>
      </c>
      <c r="CN14" s="322"/>
      <c r="CO14" s="322"/>
      <c r="CP14" s="322"/>
      <c r="CQ14" s="322"/>
      <c r="CR14" s="322"/>
      <c r="CS14" s="322" t="s">
        <v>195</v>
      </c>
      <c r="CT14" s="322" t="s">
        <v>196</v>
      </c>
      <c r="CU14" s="322"/>
      <c r="CV14" s="322"/>
      <c r="CW14" s="322"/>
      <c r="CX14" s="322"/>
      <c r="CY14" s="322"/>
      <c r="CZ14" s="322" t="s">
        <v>195</v>
      </c>
      <c r="DA14" s="322" t="s">
        <v>196</v>
      </c>
      <c r="DB14" s="322"/>
      <c r="DC14" s="322"/>
      <c r="DD14" s="322"/>
      <c r="DE14" s="322"/>
      <c r="DF14" s="327"/>
    </row>
    <row r="15" spans="1:110" s="64" customFormat="1" ht="15" customHeight="1">
      <c r="A15" s="74"/>
      <c r="C15" s="169"/>
      <c r="D15" s="322"/>
      <c r="E15" s="322"/>
      <c r="F15" s="322"/>
      <c r="G15" s="232" t="s">
        <v>197</v>
      </c>
      <c r="H15" s="232" t="s">
        <v>198</v>
      </c>
      <c r="I15" s="232" t="s">
        <v>199</v>
      </c>
      <c r="J15" s="232" t="s">
        <v>200</v>
      </c>
      <c r="K15" s="232" t="s">
        <v>201</v>
      </c>
      <c r="L15" s="234" t="s">
        <v>202</v>
      </c>
      <c r="M15" s="322"/>
      <c r="N15" s="232" t="s">
        <v>197</v>
      </c>
      <c r="O15" s="232" t="s">
        <v>198</v>
      </c>
      <c r="P15" s="232" t="s">
        <v>199</v>
      </c>
      <c r="Q15" s="232" t="s">
        <v>200</v>
      </c>
      <c r="R15" s="232" t="s">
        <v>201</v>
      </c>
      <c r="S15" s="232" t="s">
        <v>202</v>
      </c>
      <c r="T15" s="322"/>
      <c r="U15" s="232" t="s">
        <v>197</v>
      </c>
      <c r="V15" s="232" t="s">
        <v>198</v>
      </c>
      <c r="W15" s="232" t="s">
        <v>199</v>
      </c>
      <c r="X15" s="232" t="s">
        <v>200</v>
      </c>
      <c r="Y15" s="232" t="s">
        <v>201</v>
      </c>
      <c r="Z15" s="232" t="s">
        <v>202</v>
      </c>
      <c r="AA15" s="322"/>
      <c r="AB15" s="232" t="s">
        <v>197</v>
      </c>
      <c r="AC15" s="232" t="s">
        <v>198</v>
      </c>
      <c r="AD15" s="232" t="s">
        <v>199</v>
      </c>
      <c r="AE15" s="232" t="s">
        <v>200</v>
      </c>
      <c r="AF15" s="232" t="s">
        <v>201</v>
      </c>
      <c r="AG15" s="232" t="s">
        <v>202</v>
      </c>
      <c r="AH15" s="322"/>
      <c r="AI15" s="232" t="s">
        <v>197</v>
      </c>
      <c r="AJ15" s="232" t="s">
        <v>198</v>
      </c>
      <c r="AK15" s="232" t="s">
        <v>199</v>
      </c>
      <c r="AL15" s="232" t="s">
        <v>200</v>
      </c>
      <c r="AM15" s="232" t="s">
        <v>201</v>
      </c>
      <c r="AN15" s="232" t="s">
        <v>202</v>
      </c>
      <c r="AO15" s="322"/>
      <c r="AP15" s="232" t="s">
        <v>197</v>
      </c>
      <c r="AQ15" s="232" t="s">
        <v>198</v>
      </c>
      <c r="AR15" s="232" t="s">
        <v>199</v>
      </c>
      <c r="AS15" s="232" t="s">
        <v>200</v>
      </c>
      <c r="AT15" s="232" t="s">
        <v>201</v>
      </c>
      <c r="AU15" s="232" t="s">
        <v>202</v>
      </c>
      <c r="AV15" s="322"/>
      <c r="AW15" s="232" t="s">
        <v>197</v>
      </c>
      <c r="AX15" s="232" t="s">
        <v>198</v>
      </c>
      <c r="AY15" s="232" t="s">
        <v>199</v>
      </c>
      <c r="AZ15" s="232" t="s">
        <v>200</v>
      </c>
      <c r="BA15" s="232" t="s">
        <v>201</v>
      </c>
      <c r="BB15" s="232" t="s">
        <v>202</v>
      </c>
      <c r="BC15" s="322"/>
      <c r="BD15" s="232" t="s">
        <v>197</v>
      </c>
      <c r="BE15" s="232" t="s">
        <v>198</v>
      </c>
      <c r="BF15" s="232" t="s">
        <v>199</v>
      </c>
      <c r="BG15" s="232" t="s">
        <v>200</v>
      </c>
      <c r="BH15" s="232" t="s">
        <v>201</v>
      </c>
      <c r="BI15" s="232" t="s">
        <v>202</v>
      </c>
      <c r="BJ15" s="322"/>
      <c r="BK15" s="232" t="s">
        <v>197</v>
      </c>
      <c r="BL15" s="232" t="s">
        <v>198</v>
      </c>
      <c r="BM15" s="232" t="s">
        <v>199</v>
      </c>
      <c r="BN15" s="232" t="s">
        <v>200</v>
      </c>
      <c r="BO15" s="232" t="s">
        <v>201</v>
      </c>
      <c r="BP15" s="232" t="s">
        <v>202</v>
      </c>
      <c r="BQ15" s="322"/>
      <c r="BR15" s="232" t="s">
        <v>197</v>
      </c>
      <c r="BS15" s="232" t="s">
        <v>198</v>
      </c>
      <c r="BT15" s="232" t="s">
        <v>199</v>
      </c>
      <c r="BU15" s="232" t="s">
        <v>200</v>
      </c>
      <c r="BV15" s="232" t="s">
        <v>201</v>
      </c>
      <c r="BW15" s="232" t="s">
        <v>202</v>
      </c>
      <c r="BX15" s="322"/>
      <c r="BY15" s="232" t="s">
        <v>197</v>
      </c>
      <c r="BZ15" s="232" t="s">
        <v>198</v>
      </c>
      <c r="CA15" s="232" t="s">
        <v>199</v>
      </c>
      <c r="CB15" s="232" t="s">
        <v>200</v>
      </c>
      <c r="CC15" s="232" t="s">
        <v>201</v>
      </c>
      <c r="CD15" s="232" t="s">
        <v>202</v>
      </c>
      <c r="CE15" s="322"/>
      <c r="CF15" s="232" t="s">
        <v>197</v>
      </c>
      <c r="CG15" s="232" t="s">
        <v>198</v>
      </c>
      <c r="CH15" s="232" t="s">
        <v>199</v>
      </c>
      <c r="CI15" s="232" t="s">
        <v>200</v>
      </c>
      <c r="CJ15" s="232" t="s">
        <v>201</v>
      </c>
      <c r="CK15" s="232" t="s">
        <v>202</v>
      </c>
      <c r="CL15" s="322"/>
      <c r="CM15" s="232" t="s">
        <v>197</v>
      </c>
      <c r="CN15" s="232" t="s">
        <v>198</v>
      </c>
      <c r="CO15" s="232" t="s">
        <v>199</v>
      </c>
      <c r="CP15" s="232" t="s">
        <v>200</v>
      </c>
      <c r="CQ15" s="232" t="s">
        <v>201</v>
      </c>
      <c r="CR15" s="232" t="s">
        <v>202</v>
      </c>
      <c r="CS15" s="322"/>
      <c r="CT15" s="232" t="s">
        <v>197</v>
      </c>
      <c r="CU15" s="232" t="s">
        <v>198</v>
      </c>
      <c r="CV15" s="232" t="s">
        <v>199</v>
      </c>
      <c r="CW15" s="232" t="s">
        <v>200</v>
      </c>
      <c r="CX15" s="232" t="s">
        <v>201</v>
      </c>
      <c r="CY15" s="232" t="s">
        <v>202</v>
      </c>
      <c r="CZ15" s="322"/>
      <c r="DA15" s="232" t="s">
        <v>197</v>
      </c>
      <c r="DB15" s="232" t="s">
        <v>198</v>
      </c>
      <c r="DC15" s="232" t="s">
        <v>199</v>
      </c>
      <c r="DD15" s="232" t="s">
        <v>200</v>
      </c>
      <c r="DE15" s="232" t="s">
        <v>201</v>
      </c>
      <c r="DF15" s="233" t="s">
        <v>202</v>
      </c>
    </row>
    <row r="16" spans="1:110" ht="12" customHeight="1">
      <c r="C16" s="119"/>
      <c r="D16" s="211">
        <v>1</v>
      </c>
      <c r="E16" s="211">
        <v>2</v>
      </c>
      <c r="F16" s="211">
        <v>3</v>
      </c>
      <c r="G16" s="211">
        <v>4</v>
      </c>
      <c r="H16" s="211">
        <v>5</v>
      </c>
      <c r="I16" s="211">
        <v>6</v>
      </c>
      <c r="J16" s="211">
        <v>7</v>
      </c>
      <c r="K16" s="211">
        <v>8</v>
      </c>
      <c r="L16" s="211">
        <v>9</v>
      </c>
      <c r="M16" s="211">
        <v>10</v>
      </c>
      <c r="N16" s="211">
        <v>11</v>
      </c>
      <c r="O16" s="211">
        <v>12</v>
      </c>
      <c r="P16" s="211">
        <v>13</v>
      </c>
      <c r="Q16" s="211">
        <v>14</v>
      </c>
      <c r="R16" s="211">
        <v>15</v>
      </c>
      <c r="S16" s="211">
        <v>16</v>
      </c>
      <c r="T16" s="211">
        <v>17</v>
      </c>
      <c r="U16" s="211">
        <v>18</v>
      </c>
      <c r="V16" s="211">
        <v>19</v>
      </c>
      <c r="W16" s="211">
        <v>20</v>
      </c>
      <c r="X16" s="211">
        <v>21</v>
      </c>
      <c r="Y16" s="211">
        <v>22</v>
      </c>
      <c r="Z16" s="211">
        <v>23</v>
      </c>
      <c r="AA16" s="211">
        <v>24</v>
      </c>
      <c r="AB16" s="211">
        <v>25</v>
      </c>
      <c r="AC16" s="211">
        <v>26</v>
      </c>
      <c r="AD16" s="211">
        <v>27</v>
      </c>
      <c r="AE16" s="211">
        <v>28</v>
      </c>
      <c r="AF16" s="211">
        <v>29</v>
      </c>
      <c r="AG16" s="211">
        <v>30</v>
      </c>
      <c r="AH16" s="211">
        <v>31</v>
      </c>
      <c r="AI16" s="211">
        <v>32</v>
      </c>
      <c r="AJ16" s="211">
        <v>33</v>
      </c>
      <c r="AK16" s="211">
        <v>34</v>
      </c>
      <c r="AL16" s="211">
        <v>35</v>
      </c>
      <c r="AM16" s="211">
        <v>36</v>
      </c>
      <c r="AN16" s="211">
        <v>37</v>
      </c>
      <c r="AO16" s="211">
        <v>38</v>
      </c>
      <c r="AP16" s="211">
        <v>39</v>
      </c>
      <c r="AQ16" s="211">
        <v>40</v>
      </c>
      <c r="AR16" s="211">
        <v>41</v>
      </c>
      <c r="AS16" s="211">
        <v>42</v>
      </c>
      <c r="AT16" s="211">
        <v>43</v>
      </c>
      <c r="AU16" s="211">
        <v>44</v>
      </c>
      <c r="AV16" s="211">
        <v>45</v>
      </c>
      <c r="AW16" s="211">
        <v>46</v>
      </c>
      <c r="AX16" s="211">
        <v>47</v>
      </c>
      <c r="AY16" s="211">
        <v>48</v>
      </c>
      <c r="AZ16" s="211">
        <v>49</v>
      </c>
      <c r="BA16" s="211">
        <v>50</v>
      </c>
      <c r="BB16" s="211">
        <v>51</v>
      </c>
      <c r="BC16" s="211">
        <v>52</v>
      </c>
      <c r="BD16" s="211">
        <v>53</v>
      </c>
      <c r="BE16" s="211">
        <v>54</v>
      </c>
      <c r="BF16" s="211">
        <v>55</v>
      </c>
      <c r="BG16" s="211">
        <v>56</v>
      </c>
      <c r="BH16" s="211">
        <v>57</v>
      </c>
      <c r="BI16" s="211">
        <v>58</v>
      </c>
      <c r="BJ16" s="211">
        <v>59</v>
      </c>
      <c r="BK16" s="211">
        <v>60</v>
      </c>
      <c r="BL16" s="211">
        <v>61</v>
      </c>
      <c r="BM16" s="211">
        <v>62</v>
      </c>
      <c r="BN16" s="211">
        <v>63</v>
      </c>
      <c r="BO16" s="211">
        <v>64</v>
      </c>
      <c r="BP16" s="211">
        <v>65</v>
      </c>
      <c r="BQ16" s="211">
        <v>66</v>
      </c>
      <c r="BR16" s="211">
        <v>67</v>
      </c>
      <c r="BS16" s="211">
        <v>68</v>
      </c>
      <c r="BT16" s="211">
        <v>69</v>
      </c>
      <c r="BU16" s="211">
        <v>70</v>
      </c>
      <c r="BV16" s="211">
        <v>71</v>
      </c>
      <c r="BW16" s="211">
        <v>72</v>
      </c>
      <c r="BX16" s="211">
        <v>73</v>
      </c>
      <c r="BY16" s="211">
        <v>74</v>
      </c>
      <c r="BZ16" s="211">
        <v>75</v>
      </c>
      <c r="CA16" s="211">
        <v>76</v>
      </c>
      <c r="CB16" s="211">
        <v>77</v>
      </c>
      <c r="CC16" s="211">
        <v>78</v>
      </c>
      <c r="CD16" s="211">
        <v>79</v>
      </c>
      <c r="CE16" s="211">
        <v>80</v>
      </c>
      <c r="CF16" s="211">
        <v>81</v>
      </c>
      <c r="CG16" s="211">
        <v>82</v>
      </c>
      <c r="CH16" s="211">
        <v>83</v>
      </c>
      <c r="CI16" s="211">
        <v>84</v>
      </c>
      <c r="CJ16" s="211">
        <v>85</v>
      </c>
      <c r="CK16" s="211">
        <v>86</v>
      </c>
      <c r="CL16" s="211">
        <v>87</v>
      </c>
      <c r="CM16" s="211">
        <v>88</v>
      </c>
      <c r="CN16" s="211">
        <v>89</v>
      </c>
      <c r="CO16" s="211">
        <v>90</v>
      </c>
      <c r="CP16" s="211">
        <v>91</v>
      </c>
      <c r="CQ16" s="211">
        <v>92</v>
      </c>
      <c r="CR16" s="211">
        <v>93</v>
      </c>
      <c r="CS16" s="211">
        <v>94</v>
      </c>
      <c r="CT16" s="211">
        <v>95</v>
      </c>
      <c r="CU16" s="211">
        <v>96</v>
      </c>
      <c r="CV16" s="211">
        <v>97</v>
      </c>
      <c r="CW16" s="211">
        <v>98</v>
      </c>
      <c r="CX16" s="211">
        <v>99</v>
      </c>
      <c r="CY16" s="211">
        <v>100</v>
      </c>
      <c r="CZ16" s="211">
        <v>101</v>
      </c>
      <c r="DA16" s="211">
        <v>102</v>
      </c>
      <c r="DB16" s="211">
        <v>103</v>
      </c>
      <c r="DC16" s="211">
        <v>104</v>
      </c>
      <c r="DD16" s="211">
        <v>105</v>
      </c>
      <c r="DE16" s="211">
        <v>106</v>
      </c>
      <c r="DF16" s="212">
        <v>107</v>
      </c>
    </row>
    <row r="17" spans="1:110" s="209" customFormat="1" ht="33.75">
      <c r="A17" s="208"/>
      <c r="C17" s="210"/>
      <c r="D17" s="249" t="s">
        <v>469</v>
      </c>
      <c r="E17" s="251" t="s">
        <v>321</v>
      </c>
      <c r="F17" s="262">
        <f>SUM(G17:L17)</f>
        <v>0</v>
      </c>
      <c r="G17" s="262">
        <f t="shared" ref="G17:L17" si="0">G18+G26+G35</f>
        <v>0</v>
      </c>
      <c r="H17" s="262">
        <f t="shared" si="0"/>
        <v>0</v>
      </c>
      <c r="I17" s="262">
        <f t="shared" si="0"/>
        <v>0</v>
      </c>
      <c r="J17" s="262">
        <f t="shared" si="0"/>
        <v>0</v>
      </c>
      <c r="K17" s="262">
        <f t="shared" si="0"/>
        <v>0</v>
      </c>
      <c r="L17" s="262">
        <f t="shared" si="0"/>
        <v>0</v>
      </c>
      <c r="M17" s="262">
        <f>SUM(N17:S17)</f>
        <v>0</v>
      </c>
      <c r="N17" s="262">
        <f t="shared" ref="N17:S17" si="1">N18+N26+N35</f>
        <v>0</v>
      </c>
      <c r="O17" s="262">
        <f t="shared" si="1"/>
        <v>0</v>
      </c>
      <c r="P17" s="262">
        <f t="shared" si="1"/>
        <v>0</v>
      </c>
      <c r="Q17" s="262">
        <f t="shared" si="1"/>
        <v>0</v>
      </c>
      <c r="R17" s="262">
        <f t="shared" si="1"/>
        <v>0</v>
      </c>
      <c r="S17" s="262">
        <f t="shared" si="1"/>
        <v>0</v>
      </c>
      <c r="T17" s="262">
        <f>SUM(U17:Z17)</f>
        <v>0</v>
      </c>
      <c r="U17" s="262">
        <f t="shared" ref="U17:Z17" si="2">U18+U26+U35</f>
        <v>0</v>
      </c>
      <c r="V17" s="262">
        <f t="shared" si="2"/>
        <v>0</v>
      </c>
      <c r="W17" s="262">
        <f t="shared" si="2"/>
        <v>0</v>
      </c>
      <c r="X17" s="262">
        <f t="shared" si="2"/>
        <v>0</v>
      </c>
      <c r="Y17" s="262">
        <f t="shared" si="2"/>
        <v>0</v>
      </c>
      <c r="Z17" s="262">
        <f t="shared" si="2"/>
        <v>0</v>
      </c>
      <c r="AA17" s="262">
        <f>SUM(AB17:AG17)</f>
        <v>0</v>
      </c>
      <c r="AB17" s="262">
        <f t="shared" ref="AB17:AG17" si="3">AB18+AB26+AB35</f>
        <v>0</v>
      </c>
      <c r="AC17" s="262">
        <f t="shared" si="3"/>
        <v>0</v>
      </c>
      <c r="AD17" s="262">
        <f t="shared" si="3"/>
        <v>0</v>
      </c>
      <c r="AE17" s="262">
        <f t="shared" si="3"/>
        <v>0</v>
      </c>
      <c r="AF17" s="262">
        <f t="shared" si="3"/>
        <v>0</v>
      </c>
      <c r="AG17" s="262">
        <f t="shared" si="3"/>
        <v>0</v>
      </c>
      <c r="AH17" s="262">
        <f>SUM(AI17:AN17)</f>
        <v>0</v>
      </c>
      <c r="AI17" s="262">
        <f t="shared" ref="AI17:AN17" si="4">AI18+AI26+AI35</f>
        <v>0</v>
      </c>
      <c r="AJ17" s="262">
        <f t="shared" si="4"/>
        <v>0</v>
      </c>
      <c r="AK17" s="262">
        <f t="shared" si="4"/>
        <v>0</v>
      </c>
      <c r="AL17" s="262">
        <f t="shared" si="4"/>
        <v>0</v>
      </c>
      <c r="AM17" s="262">
        <f t="shared" si="4"/>
        <v>0</v>
      </c>
      <c r="AN17" s="262">
        <f t="shared" si="4"/>
        <v>0</v>
      </c>
      <c r="AO17" s="262">
        <f>SUM(AP17:AU17)</f>
        <v>0</v>
      </c>
      <c r="AP17" s="262">
        <f t="shared" ref="AP17:AU17" si="5">AP18+AP26+AP35</f>
        <v>0</v>
      </c>
      <c r="AQ17" s="262">
        <f t="shared" si="5"/>
        <v>0</v>
      </c>
      <c r="AR17" s="262">
        <f t="shared" si="5"/>
        <v>0</v>
      </c>
      <c r="AS17" s="262">
        <f t="shared" si="5"/>
        <v>0</v>
      </c>
      <c r="AT17" s="262">
        <f t="shared" si="5"/>
        <v>0</v>
      </c>
      <c r="AU17" s="262">
        <f t="shared" si="5"/>
        <v>0</v>
      </c>
      <c r="AV17" s="262">
        <f>SUM(AW17:BB17)</f>
        <v>0</v>
      </c>
      <c r="AW17" s="262">
        <f t="shared" ref="AW17:BB17" si="6">AW18+AW26+AW35</f>
        <v>0</v>
      </c>
      <c r="AX17" s="262">
        <f t="shared" si="6"/>
        <v>0</v>
      </c>
      <c r="AY17" s="262">
        <f t="shared" si="6"/>
        <v>0</v>
      </c>
      <c r="AZ17" s="262">
        <f t="shared" si="6"/>
        <v>0</v>
      </c>
      <c r="BA17" s="262">
        <f t="shared" si="6"/>
        <v>0</v>
      </c>
      <c r="BB17" s="262">
        <f t="shared" si="6"/>
        <v>0</v>
      </c>
      <c r="BC17" s="262">
        <f>SUM(BD17:BI17)</f>
        <v>0</v>
      </c>
      <c r="BD17" s="262">
        <f t="shared" ref="BD17:BI17" si="7">BD18+BD26+BD35</f>
        <v>0</v>
      </c>
      <c r="BE17" s="262">
        <f t="shared" si="7"/>
        <v>0</v>
      </c>
      <c r="BF17" s="262">
        <f t="shared" si="7"/>
        <v>0</v>
      </c>
      <c r="BG17" s="262">
        <f t="shared" si="7"/>
        <v>0</v>
      </c>
      <c r="BH17" s="262">
        <f t="shared" si="7"/>
        <v>0</v>
      </c>
      <c r="BI17" s="262">
        <f t="shared" si="7"/>
        <v>0</v>
      </c>
      <c r="BJ17" s="262">
        <f>SUM(BK17:BP17)</f>
        <v>0</v>
      </c>
      <c r="BK17" s="262">
        <f t="shared" ref="BK17:BP17" si="8">BK18+BK26+BK35</f>
        <v>0</v>
      </c>
      <c r="BL17" s="262">
        <f t="shared" si="8"/>
        <v>0</v>
      </c>
      <c r="BM17" s="262">
        <f t="shared" si="8"/>
        <v>0</v>
      </c>
      <c r="BN17" s="262">
        <f t="shared" si="8"/>
        <v>0</v>
      </c>
      <c r="BO17" s="262">
        <f t="shared" si="8"/>
        <v>0</v>
      </c>
      <c r="BP17" s="262">
        <f t="shared" si="8"/>
        <v>0</v>
      </c>
      <c r="BQ17" s="262">
        <f>SUM(BR17:BW17)</f>
        <v>0</v>
      </c>
      <c r="BR17" s="262">
        <f t="shared" ref="BR17:BW17" si="9">BR18+BR26+BR35</f>
        <v>0</v>
      </c>
      <c r="BS17" s="262">
        <f t="shared" si="9"/>
        <v>0</v>
      </c>
      <c r="BT17" s="262">
        <f t="shared" si="9"/>
        <v>0</v>
      </c>
      <c r="BU17" s="262">
        <f t="shared" si="9"/>
        <v>0</v>
      </c>
      <c r="BV17" s="262">
        <f t="shared" si="9"/>
        <v>0</v>
      </c>
      <c r="BW17" s="262">
        <f t="shared" si="9"/>
        <v>0</v>
      </c>
      <c r="BX17" s="262">
        <f>SUM(BY17:CD17)</f>
        <v>0</v>
      </c>
      <c r="BY17" s="262">
        <f t="shared" ref="BY17:CD17" si="10">BY18+BY26+BY35</f>
        <v>0</v>
      </c>
      <c r="BZ17" s="262">
        <f t="shared" si="10"/>
        <v>0</v>
      </c>
      <c r="CA17" s="262">
        <f t="shared" si="10"/>
        <v>0</v>
      </c>
      <c r="CB17" s="262">
        <f t="shared" si="10"/>
        <v>0</v>
      </c>
      <c r="CC17" s="262">
        <f t="shared" si="10"/>
        <v>0</v>
      </c>
      <c r="CD17" s="262">
        <f t="shared" si="10"/>
        <v>0</v>
      </c>
      <c r="CE17" s="262">
        <f>SUM(CF17:CK17)</f>
        <v>0</v>
      </c>
      <c r="CF17" s="262">
        <f t="shared" ref="CF17:CK17" si="11">CF18+CF26+CF35</f>
        <v>0</v>
      </c>
      <c r="CG17" s="262">
        <f t="shared" si="11"/>
        <v>0</v>
      </c>
      <c r="CH17" s="262">
        <f t="shared" si="11"/>
        <v>0</v>
      </c>
      <c r="CI17" s="262">
        <f t="shared" si="11"/>
        <v>0</v>
      </c>
      <c r="CJ17" s="262">
        <f t="shared" si="11"/>
        <v>0</v>
      </c>
      <c r="CK17" s="262">
        <f t="shared" si="11"/>
        <v>0</v>
      </c>
      <c r="CL17" s="262">
        <f>SUM(CM17:CR17)</f>
        <v>0</v>
      </c>
      <c r="CM17" s="262">
        <f t="shared" ref="CM17:CR17" si="12">CM18+CM26+CM35</f>
        <v>0</v>
      </c>
      <c r="CN17" s="262">
        <f t="shared" si="12"/>
        <v>0</v>
      </c>
      <c r="CO17" s="262">
        <f t="shared" si="12"/>
        <v>0</v>
      </c>
      <c r="CP17" s="262">
        <f t="shared" si="12"/>
        <v>0</v>
      </c>
      <c r="CQ17" s="262">
        <f t="shared" si="12"/>
        <v>0</v>
      </c>
      <c r="CR17" s="262">
        <f t="shared" si="12"/>
        <v>0</v>
      </c>
      <c r="CS17" s="262">
        <f>SUM(CT17:CY17)</f>
        <v>0</v>
      </c>
      <c r="CT17" s="262">
        <f t="shared" ref="CT17:CY17" si="13">CT18+CT26+CT35</f>
        <v>0</v>
      </c>
      <c r="CU17" s="262">
        <f t="shared" si="13"/>
        <v>0</v>
      </c>
      <c r="CV17" s="262">
        <f t="shared" si="13"/>
        <v>0</v>
      </c>
      <c r="CW17" s="262">
        <f t="shared" si="13"/>
        <v>0</v>
      </c>
      <c r="CX17" s="262">
        <f t="shared" si="13"/>
        <v>0</v>
      </c>
      <c r="CY17" s="262">
        <f t="shared" si="13"/>
        <v>0</v>
      </c>
      <c r="CZ17" s="262">
        <f>SUM(DA17:DF17)</f>
        <v>0</v>
      </c>
      <c r="DA17" s="262">
        <f t="shared" ref="DA17:DF17" si="14">DA18+DA26+DA35</f>
        <v>0</v>
      </c>
      <c r="DB17" s="262">
        <f t="shared" si="14"/>
        <v>0</v>
      </c>
      <c r="DC17" s="262">
        <f t="shared" si="14"/>
        <v>0</v>
      </c>
      <c r="DD17" s="262">
        <f t="shared" si="14"/>
        <v>0</v>
      </c>
      <c r="DE17" s="262">
        <f t="shared" si="14"/>
        <v>0</v>
      </c>
      <c r="DF17" s="263">
        <f t="shared" si="14"/>
        <v>0</v>
      </c>
    </row>
    <row r="18" spans="1:110" ht="22.5">
      <c r="B18" s="57"/>
      <c r="C18" s="62"/>
      <c r="D18" s="249" t="s">
        <v>203</v>
      </c>
      <c r="E18" s="251" t="s">
        <v>322</v>
      </c>
      <c r="F18" s="264">
        <f t="shared" ref="F18:L18" si="15">SUM(F19:F25)</f>
        <v>0</v>
      </c>
      <c r="G18" s="264">
        <f t="shared" si="15"/>
        <v>0</v>
      </c>
      <c r="H18" s="264">
        <f t="shared" si="15"/>
        <v>0</v>
      </c>
      <c r="I18" s="264">
        <f t="shared" si="15"/>
        <v>0</v>
      </c>
      <c r="J18" s="264">
        <f t="shared" si="15"/>
        <v>0</v>
      </c>
      <c r="K18" s="264">
        <f t="shared" si="15"/>
        <v>0</v>
      </c>
      <c r="L18" s="264">
        <f t="shared" si="15"/>
        <v>0</v>
      </c>
      <c r="M18" s="264">
        <f t="shared" ref="M18:S18" si="16">SUM(M19:M25)</f>
        <v>0</v>
      </c>
      <c r="N18" s="264">
        <f t="shared" si="16"/>
        <v>0</v>
      </c>
      <c r="O18" s="264">
        <f t="shared" si="16"/>
        <v>0</v>
      </c>
      <c r="P18" s="264">
        <f t="shared" si="16"/>
        <v>0</v>
      </c>
      <c r="Q18" s="264">
        <f t="shared" si="16"/>
        <v>0</v>
      </c>
      <c r="R18" s="264">
        <f t="shared" si="16"/>
        <v>0</v>
      </c>
      <c r="S18" s="264">
        <f t="shared" si="16"/>
        <v>0</v>
      </c>
      <c r="T18" s="264">
        <f t="shared" ref="T18:CE18" si="17">SUM(T19:T25)</f>
        <v>0</v>
      </c>
      <c r="U18" s="264">
        <f t="shared" si="17"/>
        <v>0</v>
      </c>
      <c r="V18" s="264">
        <f t="shared" si="17"/>
        <v>0</v>
      </c>
      <c r="W18" s="264">
        <f t="shared" si="17"/>
        <v>0</v>
      </c>
      <c r="X18" s="264">
        <f t="shared" si="17"/>
        <v>0</v>
      </c>
      <c r="Y18" s="264">
        <f t="shared" si="17"/>
        <v>0</v>
      </c>
      <c r="Z18" s="264">
        <f t="shared" si="17"/>
        <v>0</v>
      </c>
      <c r="AA18" s="264">
        <f t="shared" si="17"/>
        <v>0</v>
      </c>
      <c r="AB18" s="264">
        <f t="shared" si="17"/>
        <v>0</v>
      </c>
      <c r="AC18" s="264">
        <f t="shared" si="17"/>
        <v>0</v>
      </c>
      <c r="AD18" s="264">
        <f t="shared" si="17"/>
        <v>0</v>
      </c>
      <c r="AE18" s="264">
        <f t="shared" si="17"/>
        <v>0</v>
      </c>
      <c r="AF18" s="264">
        <f t="shared" si="17"/>
        <v>0</v>
      </c>
      <c r="AG18" s="264">
        <f t="shared" si="17"/>
        <v>0</v>
      </c>
      <c r="AH18" s="264">
        <f t="shared" si="17"/>
        <v>0</v>
      </c>
      <c r="AI18" s="264">
        <f t="shared" si="17"/>
        <v>0</v>
      </c>
      <c r="AJ18" s="264">
        <f t="shared" si="17"/>
        <v>0</v>
      </c>
      <c r="AK18" s="264">
        <f t="shared" si="17"/>
        <v>0</v>
      </c>
      <c r="AL18" s="264">
        <f t="shared" si="17"/>
        <v>0</v>
      </c>
      <c r="AM18" s="264">
        <f t="shared" si="17"/>
        <v>0</v>
      </c>
      <c r="AN18" s="264">
        <f t="shared" si="17"/>
        <v>0</v>
      </c>
      <c r="AO18" s="264">
        <f t="shared" si="17"/>
        <v>0</v>
      </c>
      <c r="AP18" s="264">
        <f t="shared" si="17"/>
        <v>0</v>
      </c>
      <c r="AQ18" s="264">
        <f t="shared" si="17"/>
        <v>0</v>
      </c>
      <c r="AR18" s="264">
        <f t="shared" si="17"/>
        <v>0</v>
      </c>
      <c r="AS18" s="264">
        <f t="shared" si="17"/>
        <v>0</v>
      </c>
      <c r="AT18" s="264">
        <f t="shared" si="17"/>
        <v>0</v>
      </c>
      <c r="AU18" s="264">
        <f t="shared" si="17"/>
        <v>0</v>
      </c>
      <c r="AV18" s="264">
        <f t="shared" si="17"/>
        <v>0</v>
      </c>
      <c r="AW18" s="264">
        <f t="shared" si="17"/>
        <v>0</v>
      </c>
      <c r="AX18" s="264">
        <f t="shared" si="17"/>
        <v>0</v>
      </c>
      <c r="AY18" s="264">
        <f t="shared" si="17"/>
        <v>0</v>
      </c>
      <c r="AZ18" s="264">
        <f t="shared" si="17"/>
        <v>0</v>
      </c>
      <c r="BA18" s="264">
        <f t="shared" si="17"/>
        <v>0</v>
      </c>
      <c r="BB18" s="264">
        <f t="shared" si="17"/>
        <v>0</v>
      </c>
      <c r="BC18" s="264">
        <f t="shared" si="17"/>
        <v>0</v>
      </c>
      <c r="BD18" s="264">
        <f t="shared" si="17"/>
        <v>0</v>
      </c>
      <c r="BE18" s="264">
        <f t="shared" si="17"/>
        <v>0</v>
      </c>
      <c r="BF18" s="264">
        <f t="shared" si="17"/>
        <v>0</v>
      </c>
      <c r="BG18" s="264">
        <f t="shared" si="17"/>
        <v>0</v>
      </c>
      <c r="BH18" s="264">
        <f t="shared" si="17"/>
        <v>0</v>
      </c>
      <c r="BI18" s="264">
        <f t="shared" si="17"/>
        <v>0</v>
      </c>
      <c r="BJ18" s="264">
        <f t="shared" si="17"/>
        <v>0</v>
      </c>
      <c r="BK18" s="264">
        <f t="shared" si="17"/>
        <v>0</v>
      </c>
      <c r="BL18" s="264">
        <f t="shared" si="17"/>
        <v>0</v>
      </c>
      <c r="BM18" s="264">
        <f t="shared" si="17"/>
        <v>0</v>
      </c>
      <c r="BN18" s="264">
        <f t="shared" si="17"/>
        <v>0</v>
      </c>
      <c r="BO18" s="264">
        <f t="shared" si="17"/>
        <v>0</v>
      </c>
      <c r="BP18" s="264">
        <f t="shared" si="17"/>
        <v>0</v>
      </c>
      <c r="BQ18" s="264">
        <f t="shared" si="17"/>
        <v>0</v>
      </c>
      <c r="BR18" s="264">
        <f t="shared" si="17"/>
        <v>0</v>
      </c>
      <c r="BS18" s="264">
        <f t="shared" si="17"/>
        <v>0</v>
      </c>
      <c r="BT18" s="264">
        <f t="shared" si="17"/>
        <v>0</v>
      </c>
      <c r="BU18" s="264">
        <f t="shared" si="17"/>
        <v>0</v>
      </c>
      <c r="BV18" s="264">
        <f t="shared" si="17"/>
        <v>0</v>
      </c>
      <c r="BW18" s="264">
        <f t="shared" si="17"/>
        <v>0</v>
      </c>
      <c r="BX18" s="264">
        <f t="shared" si="17"/>
        <v>0</v>
      </c>
      <c r="BY18" s="264">
        <f t="shared" si="17"/>
        <v>0</v>
      </c>
      <c r="BZ18" s="264">
        <f t="shared" si="17"/>
        <v>0</v>
      </c>
      <c r="CA18" s="264">
        <f t="shared" si="17"/>
        <v>0</v>
      </c>
      <c r="CB18" s="264">
        <f t="shared" si="17"/>
        <v>0</v>
      </c>
      <c r="CC18" s="264">
        <f t="shared" si="17"/>
        <v>0</v>
      </c>
      <c r="CD18" s="264">
        <f t="shared" si="17"/>
        <v>0</v>
      </c>
      <c r="CE18" s="264">
        <f t="shared" si="17"/>
        <v>0</v>
      </c>
      <c r="CF18" s="264">
        <f t="shared" ref="CF18:DF18" si="18">SUM(CF19:CF25)</f>
        <v>0</v>
      </c>
      <c r="CG18" s="264">
        <f t="shared" si="18"/>
        <v>0</v>
      </c>
      <c r="CH18" s="264">
        <f t="shared" si="18"/>
        <v>0</v>
      </c>
      <c r="CI18" s="264">
        <f t="shared" si="18"/>
        <v>0</v>
      </c>
      <c r="CJ18" s="264">
        <f t="shared" si="18"/>
        <v>0</v>
      </c>
      <c r="CK18" s="264">
        <f t="shared" si="18"/>
        <v>0</v>
      </c>
      <c r="CL18" s="264">
        <f t="shared" si="18"/>
        <v>0</v>
      </c>
      <c r="CM18" s="264">
        <f t="shared" si="18"/>
        <v>0</v>
      </c>
      <c r="CN18" s="264">
        <f t="shared" si="18"/>
        <v>0</v>
      </c>
      <c r="CO18" s="264">
        <f t="shared" si="18"/>
        <v>0</v>
      </c>
      <c r="CP18" s="264">
        <f t="shared" si="18"/>
        <v>0</v>
      </c>
      <c r="CQ18" s="264">
        <f t="shared" si="18"/>
        <v>0</v>
      </c>
      <c r="CR18" s="264">
        <f t="shared" si="18"/>
        <v>0</v>
      </c>
      <c r="CS18" s="264">
        <f t="shared" si="18"/>
        <v>0</v>
      </c>
      <c r="CT18" s="264">
        <f t="shared" si="18"/>
        <v>0</v>
      </c>
      <c r="CU18" s="264">
        <f t="shared" si="18"/>
        <v>0</v>
      </c>
      <c r="CV18" s="264">
        <f t="shared" si="18"/>
        <v>0</v>
      </c>
      <c r="CW18" s="264">
        <f t="shared" si="18"/>
        <v>0</v>
      </c>
      <c r="CX18" s="264">
        <f t="shared" si="18"/>
        <v>0</v>
      </c>
      <c r="CY18" s="264">
        <f t="shared" si="18"/>
        <v>0</v>
      </c>
      <c r="CZ18" s="264">
        <f t="shared" si="18"/>
        <v>0</v>
      </c>
      <c r="DA18" s="264">
        <f t="shared" si="18"/>
        <v>0</v>
      </c>
      <c r="DB18" s="264">
        <f t="shared" si="18"/>
        <v>0</v>
      </c>
      <c r="DC18" s="264">
        <f t="shared" si="18"/>
        <v>0</v>
      </c>
      <c r="DD18" s="264">
        <f t="shared" si="18"/>
        <v>0</v>
      </c>
      <c r="DE18" s="264">
        <f t="shared" si="18"/>
        <v>0</v>
      </c>
      <c r="DF18" s="265">
        <f t="shared" si="18"/>
        <v>0</v>
      </c>
    </row>
    <row r="19" spans="1:110" ht="15" customHeight="1">
      <c r="B19" s="57"/>
      <c r="C19" s="62"/>
      <c r="D19" s="244" t="s">
        <v>204</v>
      </c>
      <c r="E19" s="243" t="s">
        <v>323</v>
      </c>
      <c r="F19" s="262">
        <f>SUM(G19:L19)</f>
        <v>0</v>
      </c>
      <c r="G19" s="266"/>
      <c r="H19" s="266"/>
      <c r="I19" s="266"/>
      <c r="J19" s="266"/>
      <c r="K19" s="266"/>
      <c r="L19" s="266"/>
      <c r="M19" s="262">
        <f>SUM(N19:S19)</f>
        <v>0</v>
      </c>
      <c r="N19" s="266"/>
      <c r="O19" s="266"/>
      <c r="P19" s="266"/>
      <c r="Q19" s="266"/>
      <c r="R19" s="266"/>
      <c r="S19" s="266"/>
      <c r="T19" s="262">
        <f t="shared" ref="T19:T25" si="19">SUM(U19:Z19)</f>
        <v>0</v>
      </c>
      <c r="U19" s="266"/>
      <c r="V19" s="266"/>
      <c r="W19" s="266"/>
      <c r="X19" s="266"/>
      <c r="Y19" s="266"/>
      <c r="Z19" s="266"/>
      <c r="AA19" s="262">
        <f t="shared" ref="AA19:AA25" si="20">SUM(AB19:AG19)</f>
        <v>0</v>
      </c>
      <c r="AB19" s="266"/>
      <c r="AC19" s="266"/>
      <c r="AD19" s="266"/>
      <c r="AE19" s="266"/>
      <c r="AF19" s="266"/>
      <c r="AG19" s="266"/>
      <c r="AH19" s="262">
        <f t="shared" ref="AH19:AH25" si="21">SUM(AI19:AN19)</f>
        <v>0</v>
      </c>
      <c r="AI19" s="266"/>
      <c r="AJ19" s="266"/>
      <c r="AK19" s="266"/>
      <c r="AL19" s="266"/>
      <c r="AM19" s="266"/>
      <c r="AN19" s="266"/>
      <c r="AO19" s="262">
        <f t="shared" ref="AO19:AO25" si="22">SUM(AP19:AU19)</f>
        <v>0</v>
      </c>
      <c r="AP19" s="266"/>
      <c r="AQ19" s="266"/>
      <c r="AR19" s="266"/>
      <c r="AS19" s="266"/>
      <c r="AT19" s="266"/>
      <c r="AU19" s="266"/>
      <c r="AV19" s="262">
        <f t="shared" ref="AV19:AV25" si="23">SUM(AW19:BB19)</f>
        <v>0</v>
      </c>
      <c r="AW19" s="266"/>
      <c r="AX19" s="266"/>
      <c r="AY19" s="266"/>
      <c r="AZ19" s="266"/>
      <c r="BA19" s="266"/>
      <c r="BB19" s="266"/>
      <c r="BC19" s="262">
        <f t="shared" ref="BC19:BC25" si="24">SUM(BD19:BI19)</f>
        <v>0</v>
      </c>
      <c r="BD19" s="266"/>
      <c r="BE19" s="266"/>
      <c r="BF19" s="266"/>
      <c r="BG19" s="266"/>
      <c r="BH19" s="266"/>
      <c r="BI19" s="266"/>
      <c r="BJ19" s="262">
        <f t="shared" ref="BJ19:BJ25" si="25">SUM(BK19:BP19)</f>
        <v>0</v>
      </c>
      <c r="BK19" s="266"/>
      <c r="BL19" s="266"/>
      <c r="BM19" s="266"/>
      <c r="BN19" s="266"/>
      <c r="BO19" s="266"/>
      <c r="BP19" s="266"/>
      <c r="BQ19" s="262">
        <f t="shared" ref="BQ19:BQ25" si="26">SUM(BR19:BW19)</f>
        <v>0</v>
      </c>
      <c r="BR19" s="266"/>
      <c r="BS19" s="266"/>
      <c r="BT19" s="266"/>
      <c r="BU19" s="266"/>
      <c r="BV19" s="266"/>
      <c r="BW19" s="266"/>
      <c r="BX19" s="262">
        <f t="shared" ref="BX19:BX25" si="27">SUM(BY19:CD19)</f>
        <v>0</v>
      </c>
      <c r="BY19" s="266"/>
      <c r="BZ19" s="266"/>
      <c r="CA19" s="266"/>
      <c r="CB19" s="266"/>
      <c r="CC19" s="266"/>
      <c r="CD19" s="266"/>
      <c r="CE19" s="262">
        <f t="shared" ref="CE19:CE25" si="28">SUM(CF19:CK19)</f>
        <v>0</v>
      </c>
      <c r="CF19" s="266"/>
      <c r="CG19" s="266"/>
      <c r="CH19" s="266"/>
      <c r="CI19" s="266"/>
      <c r="CJ19" s="266"/>
      <c r="CK19" s="266"/>
      <c r="CL19" s="262">
        <f t="shared" ref="CL19:CL25" si="29">SUM(CM19:CR19)</f>
        <v>0</v>
      </c>
      <c r="CM19" s="266"/>
      <c r="CN19" s="266"/>
      <c r="CO19" s="266"/>
      <c r="CP19" s="266"/>
      <c r="CQ19" s="266"/>
      <c r="CR19" s="266"/>
      <c r="CS19" s="262">
        <f t="shared" ref="CS19:CS25" si="30">SUM(CT19:CY19)</f>
        <v>0</v>
      </c>
      <c r="CT19" s="266"/>
      <c r="CU19" s="266"/>
      <c r="CV19" s="266"/>
      <c r="CW19" s="266"/>
      <c r="CX19" s="266"/>
      <c r="CY19" s="266"/>
      <c r="CZ19" s="262">
        <f t="shared" ref="CZ19:CZ25" si="31">SUM(DA19:DF19)</f>
        <v>0</v>
      </c>
      <c r="DA19" s="266"/>
      <c r="DB19" s="266"/>
      <c r="DC19" s="266"/>
      <c r="DD19" s="266"/>
      <c r="DE19" s="266"/>
      <c r="DF19" s="267"/>
    </row>
    <row r="20" spans="1:110" ht="15" customHeight="1">
      <c r="B20" s="57"/>
      <c r="C20" s="62"/>
      <c r="D20" s="244" t="s">
        <v>205</v>
      </c>
      <c r="E20" s="243" t="s">
        <v>324</v>
      </c>
      <c r="F20" s="262">
        <f t="shared" ref="F20:F25" si="32">SUM(G20:L20)</f>
        <v>0</v>
      </c>
      <c r="G20" s="266"/>
      <c r="H20" s="266"/>
      <c r="I20" s="266"/>
      <c r="J20" s="266"/>
      <c r="K20" s="266"/>
      <c r="L20" s="266"/>
      <c r="M20" s="262">
        <f t="shared" ref="M20:M25" si="33">SUM(N20:S20)</f>
        <v>0</v>
      </c>
      <c r="N20" s="266"/>
      <c r="O20" s="266"/>
      <c r="P20" s="266"/>
      <c r="Q20" s="266"/>
      <c r="R20" s="266"/>
      <c r="S20" s="266"/>
      <c r="T20" s="262">
        <f t="shared" si="19"/>
        <v>0</v>
      </c>
      <c r="U20" s="266"/>
      <c r="V20" s="266"/>
      <c r="W20" s="266"/>
      <c r="X20" s="266"/>
      <c r="Y20" s="266"/>
      <c r="Z20" s="266"/>
      <c r="AA20" s="262">
        <f t="shared" si="20"/>
        <v>0</v>
      </c>
      <c r="AB20" s="266"/>
      <c r="AC20" s="266"/>
      <c r="AD20" s="266"/>
      <c r="AE20" s="266"/>
      <c r="AF20" s="266"/>
      <c r="AG20" s="266"/>
      <c r="AH20" s="262">
        <f t="shared" si="21"/>
        <v>0</v>
      </c>
      <c r="AI20" s="266"/>
      <c r="AJ20" s="266"/>
      <c r="AK20" s="266"/>
      <c r="AL20" s="266"/>
      <c r="AM20" s="266"/>
      <c r="AN20" s="266"/>
      <c r="AO20" s="262">
        <f t="shared" si="22"/>
        <v>0</v>
      </c>
      <c r="AP20" s="266"/>
      <c r="AQ20" s="266"/>
      <c r="AR20" s="266"/>
      <c r="AS20" s="266"/>
      <c r="AT20" s="266"/>
      <c r="AU20" s="266"/>
      <c r="AV20" s="262">
        <f t="shared" si="23"/>
        <v>0</v>
      </c>
      <c r="AW20" s="266"/>
      <c r="AX20" s="266"/>
      <c r="AY20" s="266"/>
      <c r="AZ20" s="266"/>
      <c r="BA20" s="266"/>
      <c r="BB20" s="266"/>
      <c r="BC20" s="262">
        <f t="shared" si="24"/>
        <v>0</v>
      </c>
      <c r="BD20" s="266"/>
      <c r="BE20" s="266"/>
      <c r="BF20" s="266"/>
      <c r="BG20" s="266"/>
      <c r="BH20" s="266"/>
      <c r="BI20" s="266"/>
      <c r="BJ20" s="262">
        <f t="shared" si="25"/>
        <v>0</v>
      </c>
      <c r="BK20" s="266"/>
      <c r="BL20" s="266"/>
      <c r="BM20" s="266"/>
      <c r="BN20" s="266"/>
      <c r="BO20" s="266"/>
      <c r="BP20" s="266"/>
      <c r="BQ20" s="262">
        <f t="shared" si="26"/>
        <v>0</v>
      </c>
      <c r="BR20" s="266"/>
      <c r="BS20" s="266"/>
      <c r="BT20" s="266"/>
      <c r="BU20" s="266"/>
      <c r="BV20" s="266"/>
      <c r="BW20" s="266"/>
      <c r="BX20" s="262">
        <f t="shared" si="27"/>
        <v>0</v>
      </c>
      <c r="BY20" s="266"/>
      <c r="BZ20" s="266"/>
      <c r="CA20" s="266"/>
      <c r="CB20" s="266"/>
      <c r="CC20" s="266"/>
      <c r="CD20" s="266"/>
      <c r="CE20" s="262">
        <f t="shared" si="28"/>
        <v>0</v>
      </c>
      <c r="CF20" s="266"/>
      <c r="CG20" s="266"/>
      <c r="CH20" s="266"/>
      <c r="CI20" s="266"/>
      <c r="CJ20" s="266"/>
      <c r="CK20" s="266"/>
      <c r="CL20" s="262">
        <f t="shared" si="29"/>
        <v>0</v>
      </c>
      <c r="CM20" s="266"/>
      <c r="CN20" s="266"/>
      <c r="CO20" s="266"/>
      <c r="CP20" s="266"/>
      <c r="CQ20" s="266"/>
      <c r="CR20" s="266"/>
      <c r="CS20" s="262">
        <f t="shared" si="30"/>
        <v>0</v>
      </c>
      <c r="CT20" s="266"/>
      <c r="CU20" s="266"/>
      <c r="CV20" s="266"/>
      <c r="CW20" s="266"/>
      <c r="CX20" s="266"/>
      <c r="CY20" s="266"/>
      <c r="CZ20" s="262">
        <f t="shared" si="31"/>
        <v>0</v>
      </c>
      <c r="DA20" s="266"/>
      <c r="DB20" s="266"/>
      <c r="DC20" s="266"/>
      <c r="DD20" s="266"/>
      <c r="DE20" s="266"/>
      <c r="DF20" s="267"/>
    </row>
    <row r="21" spans="1:110" ht="15" customHeight="1">
      <c r="B21" s="57"/>
      <c r="C21" s="62"/>
      <c r="D21" s="244" t="s">
        <v>206</v>
      </c>
      <c r="E21" s="243" t="s">
        <v>325</v>
      </c>
      <c r="F21" s="262">
        <f t="shared" si="32"/>
        <v>0</v>
      </c>
      <c r="G21" s="266"/>
      <c r="H21" s="266"/>
      <c r="I21" s="266"/>
      <c r="J21" s="266"/>
      <c r="K21" s="266"/>
      <c r="L21" s="266"/>
      <c r="M21" s="262">
        <f t="shared" si="33"/>
        <v>0</v>
      </c>
      <c r="N21" s="266"/>
      <c r="O21" s="266"/>
      <c r="P21" s="266"/>
      <c r="Q21" s="266"/>
      <c r="R21" s="266"/>
      <c r="S21" s="266"/>
      <c r="T21" s="262">
        <f t="shared" si="19"/>
        <v>0</v>
      </c>
      <c r="U21" s="266"/>
      <c r="V21" s="266"/>
      <c r="W21" s="266"/>
      <c r="X21" s="266"/>
      <c r="Y21" s="266"/>
      <c r="Z21" s="266"/>
      <c r="AA21" s="262">
        <f t="shared" si="20"/>
        <v>0</v>
      </c>
      <c r="AB21" s="266"/>
      <c r="AC21" s="266"/>
      <c r="AD21" s="266"/>
      <c r="AE21" s="266"/>
      <c r="AF21" s="266"/>
      <c r="AG21" s="266"/>
      <c r="AH21" s="262">
        <f t="shared" si="21"/>
        <v>0</v>
      </c>
      <c r="AI21" s="266"/>
      <c r="AJ21" s="266"/>
      <c r="AK21" s="266"/>
      <c r="AL21" s="266"/>
      <c r="AM21" s="266"/>
      <c r="AN21" s="266"/>
      <c r="AO21" s="262">
        <f t="shared" si="22"/>
        <v>0</v>
      </c>
      <c r="AP21" s="266"/>
      <c r="AQ21" s="266"/>
      <c r="AR21" s="266"/>
      <c r="AS21" s="266"/>
      <c r="AT21" s="266"/>
      <c r="AU21" s="266"/>
      <c r="AV21" s="262">
        <f t="shared" si="23"/>
        <v>0</v>
      </c>
      <c r="AW21" s="266"/>
      <c r="AX21" s="266"/>
      <c r="AY21" s="266"/>
      <c r="AZ21" s="266"/>
      <c r="BA21" s="266"/>
      <c r="BB21" s="266"/>
      <c r="BC21" s="262">
        <f t="shared" si="24"/>
        <v>0</v>
      </c>
      <c r="BD21" s="266"/>
      <c r="BE21" s="266"/>
      <c r="BF21" s="266"/>
      <c r="BG21" s="266"/>
      <c r="BH21" s="266"/>
      <c r="BI21" s="266"/>
      <c r="BJ21" s="262">
        <f t="shared" si="25"/>
        <v>0</v>
      </c>
      <c r="BK21" s="266"/>
      <c r="BL21" s="266"/>
      <c r="BM21" s="266"/>
      <c r="BN21" s="266"/>
      <c r="BO21" s="266"/>
      <c r="BP21" s="266"/>
      <c r="BQ21" s="262">
        <f t="shared" si="26"/>
        <v>0</v>
      </c>
      <c r="BR21" s="266"/>
      <c r="BS21" s="266"/>
      <c r="BT21" s="266"/>
      <c r="BU21" s="266"/>
      <c r="BV21" s="266"/>
      <c r="BW21" s="266"/>
      <c r="BX21" s="262">
        <f t="shared" si="27"/>
        <v>0</v>
      </c>
      <c r="BY21" s="266"/>
      <c r="BZ21" s="266"/>
      <c r="CA21" s="266"/>
      <c r="CB21" s="266"/>
      <c r="CC21" s="266"/>
      <c r="CD21" s="266"/>
      <c r="CE21" s="262">
        <f t="shared" si="28"/>
        <v>0</v>
      </c>
      <c r="CF21" s="266"/>
      <c r="CG21" s="266"/>
      <c r="CH21" s="266"/>
      <c r="CI21" s="266"/>
      <c r="CJ21" s="266"/>
      <c r="CK21" s="266"/>
      <c r="CL21" s="262">
        <f t="shared" si="29"/>
        <v>0</v>
      </c>
      <c r="CM21" s="266"/>
      <c r="CN21" s="266"/>
      <c r="CO21" s="266"/>
      <c r="CP21" s="266"/>
      <c r="CQ21" s="266"/>
      <c r="CR21" s="266"/>
      <c r="CS21" s="262">
        <f t="shared" si="30"/>
        <v>0</v>
      </c>
      <c r="CT21" s="266"/>
      <c r="CU21" s="266"/>
      <c r="CV21" s="266"/>
      <c r="CW21" s="266"/>
      <c r="CX21" s="266"/>
      <c r="CY21" s="266"/>
      <c r="CZ21" s="262">
        <f t="shared" si="31"/>
        <v>0</v>
      </c>
      <c r="DA21" s="266"/>
      <c r="DB21" s="266"/>
      <c r="DC21" s="266"/>
      <c r="DD21" s="266"/>
      <c r="DE21" s="266"/>
      <c r="DF21" s="267"/>
    </row>
    <row r="22" spans="1:110" ht="15" customHeight="1">
      <c r="B22" s="57"/>
      <c r="C22" s="62"/>
      <c r="D22" s="244" t="s">
        <v>208</v>
      </c>
      <c r="E22" s="243" t="s">
        <v>326</v>
      </c>
      <c r="F22" s="262">
        <f t="shared" si="32"/>
        <v>0</v>
      </c>
      <c r="G22" s="266"/>
      <c r="H22" s="266"/>
      <c r="I22" s="266"/>
      <c r="J22" s="266"/>
      <c r="K22" s="266"/>
      <c r="L22" s="266"/>
      <c r="M22" s="262">
        <f t="shared" si="33"/>
        <v>0</v>
      </c>
      <c r="N22" s="266"/>
      <c r="O22" s="266"/>
      <c r="P22" s="266"/>
      <c r="Q22" s="266"/>
      <c r="R22" s="266"/>
      <c r="S22" s="266"/>
      <c r="T22" s="262">
        <f t="shared" si="19"/>
        <v>0</v>
      </c>
      <c r="U22" s="266"/>
      <c r="V22" s="266"/>
      <c r="W22" s="266"/>
      <c r="X22" s="266"/>
      <c r="Y22" s="266"/>
      <c r="Z22" s="266"/>
      <c r="AA22" s="262">
        <f t="shared" si="20"/>
        <v>0</v>
      </c>
      <c r="AB22" s="266"/>
      <c r="AC22" s="266"/>
      <c r="AD22" s="266"/>
      <c r="AE22" s="266"/>
      <c r="AF22" s="266"/>
      <c r="AG22" s="266"/>
      <c r="AH22" s="262">
        <f t="shared" si="21"/>
        <v>0</v>
      </c>
      <c r="AI22" s="266"/>
      <c r="AJ22" s="266"/>
      <c r="AK22" s="266"/>
      <c r="AL22" s="266"/>
      <c r="AM22" s="266"/>
      <c r="AN22" s="266"/>
      <c r="AO22" s="262">
        <f t="shared" si="22"/>
        <v>0</v>
      </c>
      <c r="AP22" s="266"/>
      <c r="AQ22" s="266"/>
      <c r="AR22" s="266"/>
      <c r="AS22" s="266"/>
      <c r="AT22" s="266"/>
      <c r="AU22" s="266"/>
      <c r="AV22" s="262">
        <f t="shared" si="23"/>
        <v>0</v>
      </c>
      <c r="AW22" s="266"/>
      <c r="AX22" s="266"/>
      <c r="AY22" s="266"/>
      <c r="AZ22" s="266"/>
      <c r="BA22" s="266"/>
      <c r="BB22" s="266"/>
      <c r="BC22" s="262">
        <f t="shared" si="24"/>
        <v>0</v>
      </c>
      <c r="BD22" s="266"/>
      <c r="BE22" s="266"/>
      <c r="BF22" s="266"/>
      <c r="BG22" s="266"/>
      <c r="BH22" s="266"/>
      <c r="BI22" s="266"/>
      <c r="BJ22" s="262">
        <f t="shared" si="25"/>
        <v>0</v>
      </c>
      <c r="BK22" s="266"/>
      <c r="BL22" s="266"/>
      <c r="BM22" s="266"/>
      <c r="BN22" s="266"/>
      <c r="BO22" s="266"/>
      <c r="BP22" s="266"/>
      <c r="BQ22" s="262">
        <f t="shared" si="26"/>
        <v>0</v>
      </c>
      <c r="BR22" s="266"/>
      <c r="BS22" s="266"/>
      <c r="BT22" s="266"/>
      <c r="BU22" s="266"/>
      <c r="BV22" s="266"/>
      <c r="BW22" s="266"/>
      <c r="BX22" s="262">
        <f t="shared" si="27"/>
        <v>0</v>
      </c>
      <c r="BY22" s="266"/>
      <c r="BZ22" s="266"/>
      <c r="CA22" s="266"/>
      <c r="CB22" s="266"/>
      <c r="CC22" s="266"/>
      <c r="CD22" s="266"/>
      <c r="CE22" s="262">
        <f t="shared" si="28"/>
        <v>0</v>
      </c>
      <c r="CF22" s="266"/>
      <c r="CG22" s="266"/>
      <c r="CH22" s="266"/>
      <c r="CI22" s="266"/>
      <c r="CJ22" s="266"/>
      <c r="CK22" s="266"/>
      <c r="CL22" s="262">
        <f t="shared" si="29"/>
        <v>0</v>
      </c>
      <c r="CM22" s="266"/>
      <c r="CN22" s="266"/>
      <c r="CO22" s="266"/>
      <c r="CP22" s="266"/>
      <c r="CQ22" s="266"/>
      <c r="CR22" s="266"/>
      <c r="CS22" s="262">
        <f t="shared" si="30"/>
        <v>0</v>
      </c>
      <c r="CT22" s="266"/>
      <c r="CU22" s="266"/>
      <c r="CV22" s="266"/>
      <c r="CW22" s="266"/>
      <c r="CX22" s="266"/>
      <c r="CY22" s="266"/>
      <c r="CZ22" s="262">
        <f t="shared" si="31"/>
        <v>0</v>
      </c>
      <c r="DA22" s="266"/>
      <c r="DB22" s="266"/>
      <c r="DC22" s="266"/>
      <c r="DD22" s="266"/>
      <c r="DE22" s="266"/>
      <c r="DF22" s="267"/>
    </row>
    <row r="23" spans="1:110" ht="15" customHeight="1">
      <c r="B23" s="57"/>
      <c r="C23" s="62"/>
      <c r="D23" s="244" t="s">
        <v>211</v>
      </c>
      <c r="E23" s="243" t="s">
        <v>327</v>
      </c>
      <c r="F23" s="262">
        <f t="shared" si="32"/>
        <v>0</v>
      </c>
      <c r="G23" s="266"/>
      <c r="H23" s="266"/>
      <c r="I23" s="266"/>
      <c r="J23" s="266"/>
      <c r="K23" s="266"/>
      <c r="L23" s="266"/>
      <c r="M23" s="262">
        <f t="shared" si="33"/>
        <v>0</v>
      </c>
      <c r="N23" s="266"/>
      <c r="O23" s="266"/>
      <c r="P23" s="266"/>
      <c r="Q23" s="266"/>
      <c r="R23" s="266"/>
      <c r="S23" s="266"/>
      <c r="T23" s="262">
        <f t="shared" si="19"/>
        <v>0</v>
      </c>
      <c r="U23" s="266"/>
      <c r="V23" s="266"/>
      <c r="W23" s="266"/>
      <c r="X23" s="266"/>
      <c r="Y23" s="266"/>
      <c r="Z23" s="266"/>
      <c r="AA23" s="262">
        <f t="shared" si="20"/>
        <v>0</v>
      </c>
      <c r="AB23" s="266"/>
      <c r="AC23" s="266"/>
      <c r="AD23" s="266"/>
      <c r="AE23" s="266"/>
      <c r="AF23" s="266"/>
      <c r="AG23" s="266"/>
      <c r="AH23" s="262">
        <f t="shared" si="21"/>
        <v>0</v>
      </c>
      <c r="AI23" s="266"/>
      <c r="AJ23" s="266"/>
      <c r="AK23" s="266"/>
      <c r="AL23" s="266"/>
      <c r="AM23" s="266"/>
      <c r="AN23" s="266"/>
      <c r="AO23" s="262">
        <f t="shared" si="22"/>
        <v>0</v>
      </c>
      <c r="AP23" s="266"/>
      <c r="AQ23" s="266"/>
      <c r="AR23" s="266"/>
      <c r="AS23" s="266"/>
      <c r="AT23" s="266"/>
      <c r="AU23" s="266"/>
      <c r="AV23" s="262">
        <f t="shared" si="23"/>
        <v>0</v>
      </c>
      <c r="AW23" s="266"/>
      <c r="AX23" s="266"/>
      <c r="AY23" s="266"/>
      <c r="AZ23" s="266"/>
      <c r="BA23" s="266"/>
      <c r="BB23" s="266"/>
      <c r="BC23" s="262">
        <f t="shared" si="24"/>
        <v>0</v>
      </c>
      <c r="BD23" s="266"/>
      <c r="BE23" s="266"/>
      <c r="BF23" s="266"/>
      <c r="BG23" s="266"/>
      <c r="BH23" s="266"/>
      <c r="BI23" s="266"/>
      <c r="BJ23" s="262">
        <f t="shared" si="25"/>
        <v>0</v>
      </c>
      <c r="BK23" s="266"/>
      <c r="BL23" s="266"/>
      <c r="BM23" s="266"/>
      <c r="BN23" s="266"/>
      <c r="BO23" s="266"/>
      <c r="BP23" s="266"/>
      <c r="BQ23" s="262">
        <f t="shared" si="26"/>
        <v>0</v>
      </c>
      <c r="BR23" s="266"/>
      <c r="BS23" s="266"/>
      <c r="BT23" s="266"/>
      <c r="BU23" s="266"/>
      <c r="BV23" s="266"/>
      <c r="BW23" s="266"/>
      <c r="BX23" s="262">
        <f t="shared" si="27"/>
        <v>0</v>
      </c>
      <c r="BY23" s="266"/>
      <c r="BZ23" s="266"/>
      <c r="CA23" s="266"/>
      <c r="CB23" s="266"/>
      <c r="CC23" s="266"/>
      <c r="CD23" s="266"/>
      <c r="CE23" s="262">
        <f t="shared" si="28"/>
        <v>0</v>
      </c>
      <c r="CF23" s="266"/>
      <c r="CG23" s="266"/>
      <c r="CH23" s="266"/>
      <c r="CI23" s="266"/>
      <c r="CJ23" s="266"/>
      <c r="CK23" s="266"/>
      <c r="CL23" s="262">
        <f t="shared" si="29"/>
        <v>0</v>
      </c>
      <c r="CM23" s="266"/>
      <c r="CN23" s="266"/>
      <c r="CO23" s="266"/>
      <c r="CP23" s="266"/>
      <c r="CQ23" s="266"/>
      <c r="CR23" s="266"/>
      <c r="CS23" s="262">
        <f t="shared" si="30"/>
        <v>0</v>
      </c>
      <c r="CT23" s="266"/>
      <c r="CU23" s="266"/>
      <c r="CV23" s="266"/>
      <c r="CW23" s="266"/>
      <c r="CX23" s="266"/>
      <c r="CY23" s="266"/>
      <c r="CZ23" s="262">
        <f t="shared" si="31"/>
        <v>0</v>
      </c>
      <c r="DA23" s="266"/>
      <c r="DB23" s="266"/>
      <c r="DC23" s="266"/>
      <c r="DD23" s="266"/>
      <c r="DE23" s="266"/>
      <c r="DF23" s="267"/>
    </row>
    <row r="24" spans="1:110" ht="15" customHeight="1">
      <c r="B24" s="57"/>
      <c r="C24" s="62"/>
      <c r="D24" s="244" t="s">
        <v>209</v>
      </c>
      <c r="E24" s="243" t="s">
        <v>328</v>
      </c>
      <c r="F24" s="262">
        <f t="shared" si="32"/>
        <v>0</v>
      </c>
      <c r="G24" s="266"/>
      <c r="H24" s="266"/>
      <c r="I24" s="266"/>
      <c r="J24" s="266"/>
      <c r="K24" s="266"/>
      <c r="L24" s="266"/>
      <c r="M24" s="262">
        <f t="shared" si="33"/>
        <v>0</v>
      </c>
      <c r="N24" s="266"/>
      <c r="O24" s="266"/>
      <c r="P24" s="266"/>
      <c r="Q24" s="266"/>
      <c r="R24" s="266"/>
      <c r="S24" s="266"/>
      <c r="T24" s="262">
        <f t="shared" si="19"/>
        <v>0</v>
      </c>
      <c r="U24" s="266"/>
      <c r="V24" s="266"/>
      <c r="W24" s="266"/>
      <c r="X24" s="266"/>
      <c r="Y24" s="266"/>
      <c r="Z24" s="266"/>
      <c r="AA24" s="262">
        <f t="shared" si="20"/>
        <v>0</v>
      </c>
      <c r="AB24" s="266"/>
      <c r="AC24" s="266"/>
      <c r="AD24" s="266"/>
      <c r="AE24" s="266"/>
      <c r="AF24" s="266"/>
      <c r="AG24" s="266"/>
      <c r="AH24" s="262">
        <f t="shared" si="21"/>
        <v>0</v>
      </c>
      <c r="AI24" s="266"/>
      <c r="AJ24" s="266"/>
      <c r="AK24" s="266"/>
      <c r="AL24" s="266"/>
      <c r="AM24" s="266"/>
      <c r="AN24" s="266"/>
      <c r="AO24" s="262">
        <f t="shared" si="22"/>
        <v>0</v>
      </c>
      <c r="AP24" s="266"/>
      <c r="AQ24" s="266"/>
      <c r="AR24" s="266"/>
      <c r="AS24" s="266"/>
      <c r="AT24" s="266"/>
      <c r="AU24" s="266"/>
      <c r="AV24" s="262">
        <f t="shared" si="23"/>
        <v>0</v>
      </c>
      <c r="AW24" s="266"/>
      <c r="AX24" s="266"/>
      <c r="AY24" s="266"/>
      <c r="AZ24" s="266"/>
      <c r="BA24" s="266"/>
      <c r="BB24" s="266"/>
      <c r="BC24" s="262">
        <f t="shared" si="24"/>
        <v>0</v>
      </c>
      <c r="BD24" s="266"/>
      <c r="BE24" s="266"/>
      <c r="BF24" s="266"/>
      <c r="BG24" s="266"/>
      <c r="BH24" s="266"/>
      <c r="BI24" s="266"/>
      <c r="BJ24" s="262">
        <f t="shared" si="25"/>
        <v>0</v>
      </c>
      <c r="BK24" s="266"/>
      <c r="BL24" s="266"/>
      <c r="BM24" s="266"/>
      <c r="BN24" s="266"/>
      <c r="BO24" s="266"/>
      <c r="BP24" s="266"/>
      <c r="BQ24" s="262">
        <f t="shared" si="26"/>
        <v>0</v>
      </c>
      <c r="BR24" s="266"/>
      <c r="BS24" s="266"/>
      <c r="BT24" s="266"/>
      <c r="BU24" s="266"/>
      <c r="BV24" s="266"/>
      <c r="BW24" s="266"/>
      <c r="BX24" s="262">
        <f t="shared" si="27"/>
        <v>0</v>
      </c>
      <c r="BY24" s="266"/>
      <c r="BZ24" s="266"/>
      <c r="CA24" s="266"/>
      <c r="CB24" s="266"/>
      <c r="CC24" s="266"/>
      <c r="CD24" s="266"/>
      <c r="CE24" s="262">
        <f t="shared" si="28"/>
        <v>0</v>
      </c>
      <c r="CF24" s="266"/>
      <c r="CG24" s="266"/>
      <c r="CH24" s="266"/>
      <c r="CI24" s="266"/>
      <c r="CJ24" s="266"/>
      <c r="CK24" s="266"/>
      <c r="CL24" s="262">
        <f t="shared" si="29"/>
        <v>0</v>
      </c>
      <c r="CM24" s="266"/>
      <c r="CN24" s="266"/>
      <c r="CO24" s="266"/>
      <c r="CP24" s="266"/>
      <c r="CQ24" s="266"/>
      <c r="CR24" s="266"/>
      <c r="CS24" s="262">
        <f t="shared" si="30"/>
        <v>0</v>
      </c>
      <c r="CT24" s="266"/>
      <c r="CU24" s="266"/>
      <c r="CV24" s="266"/>
      <c r="CW24" s="266"/>
      <c r="CX24" s="266"/>
      <c r="CY24" s="266"/>
      <c r="CZ24" s="262">
        <f t="shared" si="31"/>
        <v>0</v>
      </c>
      <c r="DA24" s="266"/>
      <c r="DB24" s="266"/>
      <c r="DC24" s="266"/>
      <c r="DD24" s="266"/>
      <c r="DE24" s="266"/>
      <c r="DF24" s="267"/>
    </row>
    <row r="25" spans="1:110" ht="15" customHeight="1">
      <c r="B25" s="57"/>
      <c r="C25" s="62"/>
      <c r="D25" s="244" t="s">
        <v>207</v>
      </c>
      <c r="E25" s="243" t="s">
        <v>329</v>
      </c>
      <c r="F25" s="262">
        <f t="shared" si="32"/>
        <v>0</v>
      </c>
      <c r="G25" s="266"/>
      <c r="H25" s="266"/>
      <c r="I25" s="266"/>
      <c r="J25" s="266"/>
      <c r="K25" s="266"/>
      <c r="L25" s="266"/>
      <c r="M25" s="262">
        <f t="shared" si="33"/>
        <v>0</v>
      </c>
      <c r="N25" s="266"/>
      <c r="O25" s="266"/>
      <c r="P25" s="266"/>
      <c r="Q25" s="266"/>
      <c r="R25" s="266"/>
      <c r="S25" s="266"/>
      <c r="T25" s="262">
        <f t="shared" si="19"/>
        <v>0</v>
      </c>
      <c r="U25" s="266"/>
      <c r="V25" s="266"/>
      <c r="W25" s="266"/>
      <c r="X25" s="266"/>
      <c r="Y25" s="266"/>
      <c r="Z25" s="266"/>
      <c r="AA25" s="262">
        <f t="shared" si="20"/>
        <v>0</v>
      </c>
      <c r="AB25" s="266"/>
      <c r="AC25" s="266"/>
      <c r="AD25" s="266"/>
      <c r="AE25" s="266"/>
      <c r="AF25" s="266"/>
      <c r="AG25" s="266"/>
      <c r="AH25" s="262">
        <f t="shared" si="21"/>
        <v>0</v>
      </c>
      <c r="AI25" s="266"/>
      <c r="AJ25" s="266"/>
      <c r="AK25" s="266"/>
      <c r="AL25" s="266"/>
      <c r="AM25" s="266"/>
      <c r="AN25" s="266"/>
      <c r="AO25" s="262">
        <f t="shared" si="22"/>
        <v>0</v>
      </c>
      <c r="AP25" s="266"/>
      <c r="AQ25" s="266"/>
      <c r="AR25" s="266"/>
      <c r="AS25" s="266"/>
      <c r="AT25" s="266"/>
      <c r="AU25" s="266"/>
      <c r="AV25" s="262">
        <f t="shared" si="23"/>
        <v>0</v>
      </c>
      <c r="AW25" s="266"/>
      <c r="AX25" s="266"/>
      <c r="AY25" s="266"/>
      <c r="AZ25" s="266"/>
      <c r="BA25" s="266"/>
      <c r="BB25" s="266"/>
      <c r="BC25" s="262">
        <f t="shared" si="24"/>
        <v>0</v>
      </c>
      <c r="BD25" s="266"/>
      <c r="BE25" s="266"/>
      <c r="BF25" s="266"/>
      <c r="BG25" s="266"/>
      <c r="BH25" s="266"/>
      <c r="BI25" s="266"/>
      <c r="BJ25" s="262">
        <f t="shared" si="25"/>
        <v>0</v>
      </c>
      <c r="BK25" s="266"/>
      <c r="BL25" s="266"/>
      <c r="BM25" s="266"/>
      <c r="BN25" s="266"/>
      <c r="BO25" s="266"/>
      <c r="BP25" s="266"/>
      <c r="BQ25" s="262">
        <f t="shared" si="26"/>
        <v>0</v>
      </c>
      <c r="BR25" s="266"/>
      <c r="BS25" s="266"/>
      <c r="BT25" s="266"/>
      <c r="BU25" s="266"/>
      <c r="BV25" s="266"/>
      <c r="BW25" s="266"/>
      <c r="BX25" s="262">
        <f t="shared" si="27"/>
        <v>0</v>
      </c>
      <c r="BY25" s="266"/>
      <c r="BZ25" s="266"/>
      <c r="CA25" s="266"/>
      <c r="CB25" s="266"/>
      <c r="CC25" s="266"/>
      <c r="CD25" s="266"/>
      <c r="CE25" s="262">
        <f t="shared" si="28"/>
        <v>0</v>
      </c>
      <c r="CF25" s="266"/>
      <c r="CG25" s="266"/>
      <c r="CH25" s="266"/>
      <c r="CI25" s="266"/>
      <c r="CJ25" s="266"/>
      <c r="CK25" s="266"/>
      <c r="CL25" s="262">
        <f t="shared" si="29"/>
        <v>0</v>
      </c>
      <c r="CM25" s="266"/>
      <c r="CN25" s="266"/>
      <c r="CO25" s="266"/>
      <c r="CP25" s="266"/>
      <c r="CQ25" s="266"/>
      <c r="CR25" s="266"/>
      <c r="CS25" s="262">
        <f t="shared" si="30"/>
        <v>0</v>
      </c>
      <c r="CT25" s="266"/>
      <c r="CU25" s="266"/>
      <c r="CV25" s="266"/>
      <c r="CW25" s="266"/>
      <c r="CX25" s="266"/>
      <c r="CY25" s="266"/>
      <c r="CZ25" s="262">
        <f t="shared" si="31"/>
        <v>0</v>
      </c>
      <c r="DA25" s="266"/>
      <c r="DB25" s="266"/>
      <c r="DC25" s="266"/>
      <c r="DD25" s="266"/>
      <c r="DE25" s="266"/>
      <c r="DF25" s="267"/>
    </row>
    <row r="26" spans="1:110" ht="22.5">
      <c r="B26" s="57"/>
      <c r="C26" s="62"/>
      <c r="D26" s="249" t="s">
        <v>210</v>
      </c>
      <c r="E26" s="251" t="s">
        <v>330</v>
      </c>
      <c r="F26" s="264">
        <f>SUM(F27:F34)</f>
        <v>0</v>
      </c>
      <c r="G26" s="264">
        <f t="shared" ref="G26:L26" si="34">SUM(G27:G34)</f>
        <v>0</v>
      </c>
      <c r="H26" s="264">
        <f t="shared" si="34"/>
        <v>0</v>
      </c>
      <c r="I26" s="264">
        <f t="shared" si="34"/>
        <v>0</v>
      </c>
      <c r="J26" s="264">
        <f t="shared" si="34"/>
        <v>0</v>
      </c>
      <c r="K26" s="264">
        <f t="shared" si="34"/>
        <v>0</v>
      </c>
      <c r="L26" s="264">
        <f t="shared" si="34"/>
        <v>0</v>
      </c>
      <c r="M26" s="264">
        <f>SUM(M27:M34)</f>
        <v>0</v>
      </c>
      <c r="N26" s="264">
        <f t="shared" ref="N26:S26" si="35">SUM(N27:N34)</f>
        <v>0</v>
      </c>
      <c r="O26" s="264">
        <f t="shared" si="35"/>
        <v>0</v>
      </c>
      <c r="P26" s="264">
        <f t="shared" si="35"/>
        <v>0</v>
      </c>
      <c r="Q26" s="264">
        <f t="shared" si="35"/>
        <v>0</v>
      </c>
      <c r="R26" s="264">
        <f t="shared" si="35"/>
        <v>0</v>
      </c>
      <c r="S26" s="264">
        <f t="shared" si="35"/>
        <v>0</v>
      </c>
      <c r="T26" s="264">
        <f>SUM(T27:T34)</f>
        <v>0</v>
      </c>
      <c r="U26" s="264">
        <f t="shared" ref="U26:Z26" si="36">SUM(U27:U34)</f>
        <v>0</v>
      </c>
      <c r="V26" s="264">
        <f t="shared" si="36"/>
        <v>0</v>
      </c>
      <c r="W26" s="264">
        <f t="shared" si="36"/>
        <v>0</v>
      </c>
      <c r="X26" s="264">
        <f t="shared" si="36"/>
        <v>0</v>
      </c>
      <c r="Y26" s="264">
        <f t="shared" si="36"/>
        <v>0</v>
      </c>
      <c r="Z26" s="264">
        <f t="shared" si="36"/>
        <v>0</v>
      </c>
      <c r="AA26" s="264">
        <f>SUM(AA27:AA34)</f>
        <v>0</v>
      </c>
      <c r="AB26" s="264">
        <f t="shared" ref="AB26:AG26" si="37">SUM(AB27:AB34)</f>
        <v>0</v>
      </c>
      <c r="AC26" s="264">
        <f t="shared" si="37"/>
        <v>0</v>
      </c>
      <c r="AD26" s="264">
        <f t="shared" si="37"/>
        <v>0</v>
      </c>
      <c r="AE26" s="264">
        <f t="shared" si="37"/>
        <v>0</v>
      </c>
      <c r="AF26" s="264">
        <f t="shared" si="37"/>
        <v>0</v>
      </c>
      <c r="AG26" s="264">
        <f t="shared" si="37"/>
        <v>0</v>
      </c>
      <c r="AH26" s="264">
        <f>SUM(AH27:AH34)</f>
        <v>0</v>
      </c>
      <c r="AI26" s="264">
        <f t="shared" ref="AI26:AN26" si="38">SUM(AI27:AI34)</f>
        <v>0</v>
      </c>
      <c r="AJ26" s="264">
        <f t="shared" si="38"/>
        <v>0</v>
      </c>
      <c r="AK26" s="264">
        <f t="shared" si="38"/>
        <v>0</v>
      </c>
      <c r="AL26" s="264">
        <f t="shared" si="38"/>
        <v>0</v>
      </c>
      <c r="AM26" s="264">
        <f t="shared" si="38"/>
        <v>0</v>
      </c>
      <c r="AN26" s="264">
        <f t="shared" si="38"/>
        <v>0</v>
      </c>
      <c r="AO26" s="264">
        <f>SUM(AO27:AO34)</f>
        <v>0</v>
      </c>
      <c r="AP26" s="264">
        <f t="shared" ref="AP26:AU26" si="39">SUM(AP27:AP34)</f>
        <v>0</v>
      </c>
      <c r="AQ26" s="264">
        <f t="shared" si="39"/>
        <v>0</v>
      </c>
      <c r="AR26" s="264">
        <f t="shared" si="39"/>
        <v>0</v>
      </c>
      <c r="AS26" s="264">
        <f t="shared" si="39"/>
        <v>0</v>
      </c>
      <c r="AT26" s="264">
        <f t="shared" si="39"/>
        <v>0</v>
      </c>
      <c r="AU26" s="264">
        <f t="shared" si="39"/>
        <v>0</v>
      </c>
      <c r="AV26" s="264">
        <f>SUM(AV27:AV34)</f>
        <v>0</v>
      </c>
      <c r="AW26" s="264">
        <f t="shared" ref="AW26:BB26" si="40">SUM(AW27:AW34)</f>
        <v>0</v>
      </c>
      <c r="AX26" s="264">
        <f t="shared" si="40"/>
        <v>0</v>
      </c>
      <c r="AY26" s="264">
        <f t="shared" si="40"/>
        <v>0</v>
      </c>
      <c r="AZ26" s="264">
        <f t="shared" si="40"/>
        <v>0</v>
      </c>
      <c r="BA26" s="264">
        <f t="shared" si="40"/>
        <v>0</v>
      </c>
      <c r="BB26" s="264">
        <f t="shared" si="40"/>
        <v>0</v>
      </c>
      <c r="BC26" s="264">
        <f>SUM(BC27:BC34)</f>
        <v>0</v>
      </c>
      <c r="BD26" s="264">
        <f t="shared" ref="BD26:BI26" si="41">SUM(BD27:BD34)</f>
        <v>0</v>
      </c>
      <c r="BE26" s="264">
        <f t="shared" si="41"/>
        <v>0</v>
      </c>
      <c r="BF26" s="264">
        <f t="shared" si="41"/>
        <v>0</v>
      </c>
      <c r="BG26" s="264">
        <f t="shared" si="41"/>
        <v>0</v>
      </c>
      <c r="BH26" s="264">
        <f t="shared" si="41"/>
        <v>0</v>
      </c>
      <c r="BI26" s="264">
        <f t="shared" si="41"/>
        <v>0</v>
      </c>
      <c r="BJ26" s="264">
        <f>SUM(BJ27:BJ34)</f>
        <v>0</v>
      </c>
      <c r="BK26" s="264">
        <f t="shared" ref="BK26:BP26" si="42">SUM(BK27:BK34)</f>
        <v>0</v>
      </c>
      <c r="BL26" s="264">
        <f t="shared" si="42"/>
        <v>0</v>
      </c>
      <c r="BM26" s="264">
        <f t="shared" si="42"/>
        <v>0</v>
      </c>
      <c r="BN26" s="264">
        <f t="shared" si="42"/>
        <v>0</v>
      </c>
      <c r="BO26" s="264">
        <f t="shared" si="42"/>
        <v>0</v>
      </c>
      <c r="BP26" s="264">
        <f t="shared" si="42"/>
        <v>0</v>
      </c>
      <c r="BQ26" s="264">
        <f>SUM(BQ27:BQ34)</f>
        <v>0</v>
      </c>
      <c r="BR26" s="264">
        <f t="shared" ref="BR26:BW26" si="43">SUM(BR27:BR34)</f>
        <v>0</v>
      </c>
      <c r="BS26" s="264">
        <f t="shared" si="43"/>
        <v>0</v>
      </c>
      <c r="BT26" s="264">
        <f t="shared" si="43"/>
        <v>0</v>
      </c>
      <c r="BU26" s="264">
        <f t="shared" si="43"/>
        <v>0</v>
      </c>
      <c r="BV26" s="264">
        <f t="shared" si="43"/>
        <v>0</v>
      </c>
      <c r="BW26" s="264">
        <f t="shared" si="43"/>
        <v>0</v>
      </c>
      <c r="BX26" s="264">
        <f>SUM(BX27:BX34)</f>
        <v>0</v>
      </c>
      <c r="BY26" s="264">
        <f t="shared" ref="BY26:CD26" si="44">SUM(BY27:BY34)</f>
        <v>0</v>
      </c>
      <c r="BZ26" s="264">
        <f t="shared" si="44"/>
        <v>0</v>
      </c>
      <c r="CA26" s="264">
        <f t="shared" si="44"/>
        <v>0</v>
      </c>
      <c r="CB26" s="264">
        <f t="shared" si="44"/>
        <v>0</v>
      </c>
      <c r="CC26" s="264">
        <f t="shared" si="44"/>
        <v>0</v>
      </c>
      <c r="CD26" s="264">
        <f t="shared" si="44"/>
        <v>0</v>
      </c>
      <c r="CE26" s="264">
        <f>SUM(CE27:CE34)</f>
        <v>0</v>
      </c>
      <c r="CF26" s="264">
        <f t="shared" ref="CF26:CK26" si="45">SUM(CF27:CF34)</f>
        <v>0</v>
      </c>
      <c r="CG26" s="264">
        <f t="shared" si="45"/>
        <v>0</v>
      </c>
      <c r="CH26" s="264">
        <f t="shared" si="45"/>
        <v>0</v>
      </c>
      <c r="CI26" s="264">
        <f t="shared" si="45"/>
        <v>0</v>
      </c>
      <c r="CJ26" s="264">
        <f t="shared" si="45"/>
        <v>0</v>
      </c>
      <c r="CK26" s="264">
        <f t="shared" si="45"/>
        <v>0</v>
      </c>
      <c r="CL26" s="264">
        <f>SUM(CL27:CL34)</f>
        <v>0</v>
      </c>
      <c r="CM26" s="264">
        <f t="shared" ref="CM26:CR26" si="46">SUM(CM27:CM34)</f>
        <v>0</v>
      </c>
      <c r="CN26" s="264">
        <f t="shared" si="46"/>
        <v>0</v>
      </c>
      <c r="CO26" s="264">
        <f t="shared" si="46"/>
        <v>0</v>
      </c>
      <c r="CP26" s="264">
        <f t="shared" si="46"/>
        <v>0</v>
      </c>
      <c r="CQ26" s="264">
        <f t="shared" si="46"/>
        <v>0</v>
      </c>
      <c r="CR26" s="264">
        <f t="shared" si="46"/>
        <v>0</v>
      </c>
      <c r="CS26" s="264">
        <f>SUM(CS27:CS34)</f>
        <v>0</v>
      </c>
      <c r="CT26" s="264">
        <f t="shared" ref="CT26:CY26" si="47">SUM(CT27:CT34)</f>
        <v>0</v>
      </c>
      <c r="CU26" s="264">
        <f t="shared" si="47"/>
        <v>0</v>
      </c>
      <c r="CV26" s="264">
        <f t="shared" si="47"/>
        <v>0</v>
      </c>
      <c r="CW26" s="264">
        <f t="shared" si="47"/>
        <v>0</v>
      </c>
      <c r="CX26" s="264">
        <f t="shared" si="47"/>
        <v>0</v>
      </c>
      <c r="CY26" s="264">
        <f t="shared" si="47"/>
        <v>0</v>
      </c>
      <c r="CZ26" s="264">
        <f>SUM(CZ27:CZ34)</f>
        <v>0</v>
      </c>
      <c r="DA26" s="264">
        <f t="shared" ref="DA26:DF26" si="48">SUM(DA27:DA34)</f>
        <v>0</v>
      </c>
      <c r="DB26" s="264">
        <f t="shared" si="48"/>
        <v>0</v>
      </c>
      <c r="DC26" s="264">
        <f t="shared" si="48"/>
        <v>0</v>
      </c>
      <c r="DD26" s="264">
        <f t="shared" si="48"/>
        <v>0</v>
      </c>
      <c r="DE26" s="264">
        <f t="shared" si="48"/>
        <v>0</v>
      </c>
      <c r="DF26" s="265">
        <f t="shared" si="48"/>
        <v>0</v>
      </c>
    </row>
    <row r="27" spans="1:110" ht="13.5" customHeight="1">
      <c r="B27" s="57"/>
      <c r="C27" s="62"/>
      <c r="D27" s="244" t="s">
        <v>204</v>
      </c>
      <c r="E27" s="243" t="s">
        <v>331</v>
      </c>
      <c r="F27" s="262">
        <f>SUM(G27:L27)</f>
        <v>0</v>
      </c>
      <c r="G27" s="266"/>
      <c r="H27" s="266"/>
      <c r="I27" s="266"/>
      <c r="J27" s="266"/>
      <c r="K27" s="266"/>
      <c r="L27" s="266"/>
      <c r="M27" s="262">
        <f>SUM(N27:S27)</f>
        <v>0</v>
      </c>
      <c r="N27" s="266"/>
      <c r="O27" s="266"/>
      <c r="P27" s="266"/>
      <c r="Q27" s="266"/>
      <c r="R27" s="266"/>
      <c r="S27" s="266"/>
      <c r="T27" s="262">
        <f t="shared" ref="T27:T34" si="49">SUM(U27:Z27)</f>
        <v>0</v>
      </c>
      <c r="U27" s="266"/>
      <c r="V27" s="266"/>
      <c r="W27" s="266"/>
      <c r="X27" s="266"/>
      <c r="Y27" s="266"/>
      <c r="Z27" s="266"/>
      <c r="AA27" s="262">
        <f t="shared" ref="AA27:AA34" si="50">SUM(AB27:AG27)</f>
        <v>0</v>
      </c>
      <c r="AB27" s="266"/>
      <c r="AC27" s="266"/>
      <c r="AD27" s="266"/>
      <c r="AE27" s="266"/>
      <c r="AF27" s="266"/>
      <c r="AG27" s="266"/>
      <c r="AH27" s="262">
        <f t="shared" ref="AH27:AH34" si="51">SUM(AI27:AN27)</f>
        <v>0</v>
      </c>
      <c r="AI27" s="266"/>
      <c r="AJ27" s="266"/>
      <c r="AK27" s="266"/>
      <c r="AL27" s="266"/>
      <c r="AM27" s="266"/>
      <c r="AN27" s="266"/>
      <c r="AO27" s="262">
        <f t="shared" ref="AO27:AO34" si="52">SUM(AP27:AU27)</f>
        <v>0</v>
      </c>
      <c r="AP27" s="266"/>
      <c r="AQ27" s="266"/>
      <c r="AR27" s="266"/>
      <c r="AS27" s="266"/>
      <c r="AT27" s="266"/>
      <c r="AU27" s="266"/>
      <c r="AV27" s="262">
        <f t="shared" ref="AV27:AV34" si="53">SUM(AW27:BB27)</f>
        <v>0</v>
      </c>
      <c r="AW27" s="266"/>
      <c r="AX27" s="266"/>
      <c r="AY27" s="266"/>
      <c r="AZ27" s="266"/>
      <c r="BA27" s="266"/>
      <c r="BB27" s="266"/>
      <c r="BC27" s="262">
        <f t="shared" ref="BC27:BC34" si="54">SUM(BD27:BI27)</f>
        <v>0</v>
      </c>
      <c r="BD27" s="266"/>
      <c r="BE27" s="266"/>
      <c r="BF27" s="266"/>
      <c r="BG27" s="266"/>
      <c r="BH27" s="266"/>
      <c r="BI27" s="266"/>
      <c r="BJ27" s="262">
        <f t="shared" ref="BJ27:BJ34" si="55">SUM(BK27:BP27)</f>
        <v>0</v>
      </c>
      <c r="BK27" s="266"/>
      <c r="BL27" s="266"/>
      <c r="BM27" s="266"/>
      <c r="BN27" s="266"/>
      <c r="BO27" s="266"/>
      <c r="BP27" s="266"/>
      <c r="BQ27" s="262">
        <f t="shared" ref="BQ27:BQ34" si="56">SUM(BR27:BW27)</f>
        <v>0</v>
      </c>
      <c r="BR27" s="266"/>
      <c r="BS27" s="266"/>
      <c r="BT27" s="266"/>
      <c r="BU27" s="266"/>
      <c r="BV27" s="266"/>
      <c r="BW27" s="266"/>
      <c r="BX27" s="262">
        <f t="shared" ref="BX27:BX34" si="57">SUM(BY27:CD27)</f>
        <v>0</v>
      </c>
      <c r="BY27" s="266"/>
      <c r="BZ27" s="266"/>
      <c r="CA27" s="266"/>
      <c r="CB27" s="266"/>
      <c r="CC27" s="266"/>
      <c r="CD27" s="266"/>
      <c r="CE27" s="262">
        <f t="shared" ref="CE27:CE34" si="58">SUM(CF27:CK27)</f>
        <v>0</v>
      </c>
      <c r="CF27" s="266"/>
      <c r="CG27" s="266"/>
      <c r="CH27" s="266"/>
      <c r="CI27" s="266"/>
      <c r="CJ27" s="266"/>
      <c r="CK27" s="266"/>
      <c r="CL27" s="262">
        <f t="shared" ref="CL27:CL34" si="59">SUM(CM27:CR27)</f>
        <v>0</v>
      </c>
      <c r="CM27" s="266"/>
      <c r="CN27" s="266"/>
      <c r="CO27" s="266"/>
      <c r="CP27" s="266"/>
      <c r="CQ27" s="266"/>
      <c r="CR27" s="266"/>
      <c r="CS27" s="262">
        <f t="shared" ref="CS27:CS34" si="60">SUM(CT27:CY27)</f>
        <v>0</v>
      </c>
      <c r="CT27" s="266"/>
      <c r="CU27" s="266"/>
      <c r="CV27" s="266"/>
      <c r="CW27" s="266"/>
      <c r="CX27" s="266"/>
      <c r="CY27" s="266"/>
      <c r="CZ27" s="262">
        <f t="shared" ref="CZ27:CZ34" si="61">SUM(DA27:DF27)</f>
        <v>0</v>
      </c>
      <c r="DA27" s="266"/>
      <c r="DB27" s="266"/>
      <c r="DC27" s="266"/>
      <c r="DD27" s="266"/>
      <c r="DE27" s="266"/>
      <c r="DF27" s="267"/>
    </row>
    <row r="28" spans="1:110" ht="13.5" customHeight="1">
      <c r="B28" s="57"/>
      <c r="C28" s="62"/>
      <c r="D28" s="244" t="s">
        <v>205</v>
      </c>
      <c r="E28" s="243" t="s">
        <v>332</v>
      </c>
      <c r="F28" s="262">
        <f t="shared" ref="F28:F34" si="62">SUM(G28:L28)</f>
        <v>0</v>
      </c>
      <c r="G28" s="266"/>
      <c r="H28" s="266"/>
      <c r="I28" s="266"/>
      <c r="J28" s="266"/>
      <c r="K28" s="266"/>
      <c r="L28" s="266"/>
      <c r="M28" s="262">
        <f t="shared" ref="M28:M34" si="63">SUM(N28:S28)</f>
        <v>0</v>
      </c>
      <c r="N28" s="266"/>
      <c r="O28" s="266"/>
      <c r="P28" s="266"/>
      <c r="Q28" s="266"/>
      <c r="R28" s="266"/>
      <c r="S28" s="266"/>
      <c r="T28" s="262">
        <f t="shared" si="49"/>
        <v>0</v>
      </c>
      <c r="U28" s="266"/>
      <c r="V28" s="266"/>
      <c r="W28" s="266"/>
      <c r="X28" s="266"/>
      <c r="Y28" s="266"/>
      <c r="Z28" s="266"/>
      <c r="AA28" s="262">
        <f t="shared" si="50"/>
        <v>0</v>
      </c>
      <c r="AB28" s="266"/>
      <c r="AC28" s="266"/>
      <c r="AD28" s="266"/>
      <c r="AE28" s="266"/>
      <c r="AF28" s="266"/>
      <c r="AG28" s="266"/>
      <c r="AH28" s="262">
        <f t="shared" si="51"/>
        <v>0</v>
      </c>
      <c r="AI28" s="266"/>
      <c r="AJ28" s="266"/>
      <c r="AK28" s="266"/>
      <c r="AL28" s="266"/>
      <c r="AM28" s="266"/>
      <c r="AN28" s="266"/>
      <c r="AO28" s="262">
        <f t="shared" si="52"/>
        <v>0</v>
      </c>
      <c r="AP28" s="266"/>
      <c r="AQ28" s="266"/>
      <c r="AR28" s="266"/>
      <c r="AS28" s="266"/>
      <c r="AT28" s="266"/>
      <c r="AU28" s="266"/>
      <c r="AV28" s="262">
        <f t="shared" si="53"/>
        <v>0</v>
      </c>
      <c r="AW28" s="266"/>
      <c r="AX28" s="266"/>
      <c r="AY28" s="266"/>
      <c r="AZ28" s="266"/>
      <c r="BA28" s="266"/>
      <c r="BB28" s="266"/>
      <c r="BC28" s="262">
        <f t="shared" si="54"/>
        <v>0</v>
      </c>
      <c r="BD28" s="266"/>
      <c r="BE28" s="266"/>
      <c r="BF28" s="266"/>
      <c r="BG28" s="266"/>
      <c r="BH28" s="266"/>
      <c r="BI28" s="266"/>
      <c r="BJ28" s="262">
        <f t="shared" si="55"/>
        <v>0</v>
      </c>
      <c r="BK28" s="266"/>
      <c r="BL28" s="266"/>
      <c r="BM28" s="266"/>
      <c r="BN28" s="266"/>
      <c r="BO28" s="266"/>
      <c r="BP28" s="266"/>
      <c r="BQ28" s="262">
        <f t="shared" si="56"/>
        <v>0</v>
      </c>
      <c r="BR28" s="266"/>
      <c r="BS28" s="266"/>
      <c r="BT28" s="266"/>
      <c r="BU28" s="266"/>
      <c r="BV28" s="266"/>
      <c r="BW28" s="266"/>
      <c r="BX28" s="262">
        <f t="shared" si="57"/>
        <v>0</v>
      </c>
      <c r="BY28" s="266"/>
      <c r="BZ28" s="266"/>
      <c r="CA28" s="266"/>
      <c r="CB28" s="266"/>
      <c r="CC28" s="266"/>
      <c r="CD28" s="266"/>
      <c r="CE28" s="262">
        <f t="shared" si="58"/>
        <v>0</v>
      </c>
      <c r="CF28" s="266"/>
      <c r="CG28" s="266"/>
      <c r="CH28" s="266"/>
      <c r="CI28" s="266"/>
      <c r="CJ28" s="266"/>
      <c r="CK28" s="266"/>
      <c r="CL28" s="262">
        <f t="shared" si="59"/>
        <v>0</v>
      </c>
      <c r="CM28" s="266"/>
      <c r="CN28" s="266"/>
      <c r="CO28" s="266"/>
      <c r="CP28" s="266"/>
      <c r="CQ28" s="266"/>
      <c r="CR28" s="266"/>
      <c r="CS28" s="262">
        <f t="shared" si="60"/>
        <v>0</v>
      </c>
      <c r="CT28" s="266"/>
      <c r="CU28" s="266"/>
      <c r="CV28" s="266"/>
      <c r="CW28" s="266"/>
      <c r="CX28" s="266"/>
      <c r="CY28" s="266"/>
      <c r="CZ28" s="262">
        <f t="shared" si="61"/>
        <v>0</v>
      </c>
      <c r="DA28" s="266"/>
      <c r="DB28" s="266"/>
      <c r="DC28" s="266"/>
      <c r="DD28" s="266"/>
      <c r="DE28" s="266"/>
      <c r="DF28" s="267"/>
    </row>
    <row r="29" spans="1:110" ht="15" customHeight="1">
      <c r="B29" s="57"/>
      <c r="C29" s="62"/>
      <c r="D29" s="244" t="s">
        <v>206</v>
      </c>
      <c r="E29" s="243" t="s">
        <v>333</v>
      </c>
      <c r="F29" s="262">
        <f t="shared" si="62"/>
        <v>0</v>
      </c>
      <c r="G29" s="266"/>
      <c r="H29" s="266"/>
      <c r="I29" s="266"/>
      <c r="J29" s="266"/>
      <c r="K29" s="266"/>
      <c r="L29" s="266"/>
      <c r="M29" s="262">
        <f t="shared" si="63"/>
        <v>0</v>
      </c>
      <c r="N29" s="266"/>
      <c r="O29" s="266"/>
      <c r="P29" s="266"/>
      <c r="Q29" s="266"/>
      <c r="R29" s="266"/>
      <c r="S29" s="266"/>
      <c r="T29" s="262">
        <f t="shared" si="49"/>
        <v>0</v>
      </c>
      <c r="U29" s="266"/>
      <c r="V29" s="266"/>
      <c r="W29" s="266"/>
      <c r="X29" s="266"/>
      <c r="Y29" s="266"/>
      <c r="Z29" s="266"/>
      <c r="AA29" s="262">
        <f t="shared" si="50"/>
        <v>0</v>
      </c>
      <c r="AB29" s="266"/>
      <c r="AC29" s="266"/>
      <c r="AD29" s="266"/>
      <c r="AE29" s="266"/>
      <c r="AF29" s="266"/>
      <c r="AG29" s="266"/>
      <c r="AH29" s="262">
        <f t="shared" si="51"/>
        <v>0</v>
      </c>
      <c r="AI29" s="266"/>
      <c r="AJ29" s="266"/>
      <c r="AK29" s="266"/>
      <c r="AL29" s="266"/>
      <c r="AM29" s="266"/>
      <c r="AN29" s="266"/>
      <c r="AO29" s="262">
        <f t="shared" si="52"/>
        <v>0</v>
      </c>
      <c r="AP29" s="266"/>
      <c r="AQ29" s="266"/>
      <c r="AR29" s="266"/>
      <c r="AS29" s="266"/>
      <c r="AT29" s="266"/>
      <c r="AU29" s="266"/>
      <c r="AV29" s="262">
        <f t="shared" si="53"/>
        <v>0</v>
      </c>
      <c r="AW29" s="266"/>
      <c r="AX29" s="266"/>
      <c r="AY29" s="266"/>
      <c r="AZ29" s="266"/>
      <c r="BA29" s="266"/>
      <c r="BB29" s="266"/>
      <c r="BC29" s="262">
        <f t="shared" si="54"/>
        <v>0</v>
      </c>
      <c r="BD29" s="266"/>
      <c r="BE29" s="266"/>
      <c r="BF29" s="266"/>
      <c r="BG29" s="266"/>
      <c r="BH29" s="266"/>
      <c r="BI29" s="266"/>
      <c r="BJ29" s="262">
        <f t="shared" si="55"/>
        <v>0</v>
      </c>
      <c r="BK29" s="266"/>
      <c r="BL29" s="266"/>
      <c r="BM29" s="266"/>
      <c r="BN29" s="266"/>
      <c r="BO29" s="266"/>
      <c r="BP29" s="266"/>
      <c r="BQ29" s="262">
        <f t="shared" si="56"/>
        <v>0</v>
      </c>
      <c r="BR29" s="266"/>
      <c r="BS29" s="266"/>
      <c r="BT29" s="266"/>
      <c r="BU29" s="266"/>
      <c r="BV29" s="266"/>
      <c r="BW29" s="266"/>
      <c r="BX29" s="262">
        <f t="shared" si="57"/>
        <v>0</v>
      </c>
      <c r="BY29" s="266"/>
      <c r="BZ29" s="266"/>
      <c r="CA29" s="266"/>
      <c r="CB29" s="266"/>
      <c r="CC29" s="266"/>
      <c r="CD29" s="266"/>
      <c r="CE29" s="262">
        <f t="shared" si="58"/>
        <v>0</v>
      </c>
      <c r="CF29" s="266"/>
      <c r="CG29" s="266"/>
      <c r="CH29" s="266"/>
      <c r="CI29" s="266"/>
      <c r="CJ29" s="266"/>
      <c r="CK29" s="266"/>
      <c r="CL29" s="262">
        <f t="shared" si="59"/>
        <v>0</v>
      </c>
      <c r="CM29" s="266"/>
      <c r="CN29" s="266"/>
      <c r="CO29" s="266"/>
      <c r="CP29" s="266"/>
      <c r="CQ29" s="266"/>
      <c r="CR29" s="266"/>
      <c r="CS29" s="262">
        <f t="shared" si="60"/>
        <v>0</v>
      </c>
      <c r="CT29" s="266"/>
      <c r="CU29" s="266"/>
      <c r="CV29" s="266"/>
      <c r="CW29" s="266"/>
      <c r="CX29" s="266"/>
      <c r="CY29" s="266"/>
      <c r="CZ29" s="262">
        <f t="shared" si="61"/>
        <v>0</v>
      </c>
      <c r="DA29" s="266"/>
      <c r="DB29" s="266"/>
      <c r="DC29" s="266"/>
      <c r="DD29" s="266"/>
      <c r="DE29" s="266"/>
      <c r="DF29" s="267"/>
    </row>
    <row r="30" spans="1:110" ht="15" customHeight="1">
      <c r="B30" s="57"/>
      <c r="C30" s="62"/>
      <c r="D30" s="244" t="s">
        <v>208</v>
      </c>
      <c r="E30" s="243" t="s">
        <v>334</v>
      </c>
      <c r="F30" s="262">
        <f t="shared" si="62"/>
        <v>0</v>
      </c>
      <c r="G30" s="266"/>
      <c r="H30" s="266"/>
      <c r="I30" s="266"/>
      <c r="J30" s="266"/>
      <c r="K30" s="266"/>
      <c r="L30" s="266"/>
      <c r="M30" s="262">
        <f t="shared" si="63"/>
        <v>0</v>
      </c>
      <c r="N30" s="266"/>
      <c r="O30" s="266"/>
      <c r="P30" s="266"/>
      <c r="Q30" s="266"/>
      <c r="R30" s="266"/>
      <c r="S30" s="266"/>
      <c r="T30" s="262">
        <f t="shared" si="49"/>
        <v>0</v>
      </c>
      <c r="U30" s="266"/>
      <c r="V30" s="266"/>
      <c r="W30" s="266"/>
      <c r="X30" s="266"/>
      <c r="Y30" s="266"/>
      <c r="Z30" s="266"/>
      <c r="AA30" s="262">
        <f t="shared" si="50"/>
        <v>0</v>
      </c>
      <c r="AB30" s="266"/>
      <c r="AC30" s="266"/>
      <c r="AD30" s="266"/>
      <c r="AE30" s="266"/>
      <c r="AF30" s="266"/>
      <c r="AG30" s="266"/>
      <c r="AH30" s="262">
        <f t="shared" si="51"/>
        <v>0</v>
      </c>
      <c r="AI30" s="266"/>
      <c r="AJ30" s="266"/>
      <c r="AK30" s="266"/>
      <c r="AL30" s="266"/>
      <c r="AM30" s="266"/>
      <c r="AN30" s="266"/>
      <c r="AO30" s="262">
        <f t="shared" si="52"/>
        <v>0</v>
      </c>
      <c r="AP30" s="266"/>
      <c r="AQ30" s="266"/>
      <c r="AR30" s="266"/>
      <c r="AS30" s="266"/>
      <c r="AT30" s="266"/>
      <c r="AU30" s="266"/>
      <c r="AV30" s="262">
        <f t="shared" si="53"/>
        <v>0</v>
      </c>
      <c r="AW30" s="266"/>
      <c r="AX30" s="266"/>
      <c r="AY30" s="266"/>
      <c r="AZ30" s="266"/>
      <c r="BA30" s="266"/>
      <c r="BB30" s="266"/>
      <c r="BC30" s="262">
        <f t="shared" si="54"/>
        <v>0</v>
      </c>
      <c r="BD30" s="266"/>
      <c r="BE30" s="266"/>
      <c r="BF30" s="266"/>
      <c r="BG30" s="266"/>
      <c r="BH30" s="266"/>
      <c r="BI30" s="266"/>
      <c r="BJ30" s="262">
        <f t="shared" si="55"/>
        <v>0</v>
      </c>
      <c r="BK30" s="266"/>
      <c r="BL30" s="266"/>
      <c r="BM30" s="266"/>
      <c r="BN30" s="266"/>
      <c r="BO30" s="266"/>
      <c r="BP30" s="266"/>
      <c r="BQ30" s="262">
        <f t="shared" si="56"/>
        <v>0</v>
      </c>
      <c r="BR30" s="266"/>
      <c r="BS30" s="266"/>
      <c r="BT30" s="266"/>
      <c r="BU30" s="266"/>
      <c r="BV30" s="266"/>
      <c r="BW30" s="266"/>
      <c r="BX30" s="262">
        <f t="shared" si="57"/>
        <v>0</v>
      </c>
      <c r="BY30" s="266"/>
      <c r="BZ30" s="266"/>
      <c r="CA30" s="266"/>
      <c r="CB30" s="266"/>
      <c r="CC30" s="266"/>
      <c r="CD30" s="266"/>
      <c r="CE30" s="262">
        <f t="shared" si="58"/>
        <v>0</v>
      </c>
      <c r="CF30" s="266"/>
      <c r="CG30" s="266"/>
      <c r="CH30" s="266"/>
      <c r="CI30" s="266"/>
      <c r="CJ30" s="266"/>
      <c r="CK30" s="266"/>
      <c r="CL30" s="262">
        <f t="shared" si="59"/>
        <v>0</v>
      </c>
      <c r="CM30" s="266"/>
      <c r="CN30" s="266"/>
      <c r="CO30" s="266"/>
      <c r="CP30" s="266"/>
      <c r="CQ30" s="266"/>
      <c r="CR30" s="266"/>
      <c r="CS30" s="262">
        <f t="shared" si="60"/>
        <v>0</v>
      </c>
      <c r="CT30" s="266"/>
      <c r="CU30" s="266"/>
      <c r="CV30" s="266"/>
      <c r="CW30" s="266"/>
      <c r="CX30" s="266"/>
      <c r="CY30" s="266"/>
      <c r="CZ30" s="262">
        <f t="shared" si="61"/>
        <v>0</v>
      </c>
      <c r="DA30" s="266"/>
      <c r="DB30" s="266"/>
      <c r="DC30" s="266"/>
      <c r="DD30" s="266"/>
      <c r="DE30" s="266"/>
      <c r="DF30" s="267"/>
    </row>
    <row r="31" spans="1:110" ht="15" customHeight="1">
      <c r="B31" s="57"/>
      <c r="C31" s="62"/>
      <c r="D31" s="244" t="s">
        <v>211</v>
      </c>
      <c r="E31" s="243" t="s">
        <v>335</v>
      </c>
      <c r="F31" s="262">
        <f t="shared" si="62"/>
        <v>0</v>
      </c>
      <c r="G31" s="266"/>
      <c r="H31" s="266"/>
      <c r="I31" s="266"/>
      <c r="J31" s="266"/>
      <c r="K31" s="266"/>
      <c r="L31" s="266"/>
      <c r="M31" s="262">
        <f t="shared" si="63"/>
        <v>0</v>
      </c>
      <c r="N31" s="266"/>
      <c r="O31" s="266"/>
      <c r="P31" s="266"/>
      <c r="Q31" s="266"/>
      <c r="R31" s="266"/>
      <c r="S31" s="266"/>
      <c r="T31" s="262">
        <f t="shared" si="49"/>
        <v>0</v>
      </c>
      <c r="U31" s="266"/>
      <c r="V31" s="266"/>
      <c r="W31" s="266"/>
      <c r="X31" s="266"/>
      <c r="Y31" s="266"/>
      <c r="Z31" s="266"/>
      <c r="AA31" s="262">
        <f t="shared" si="50"/>
        <v>0</v>
      </c>
      <c r="AB31" s="266"/>
      <c r="AC31" s="266"/>
      <c r="AD31" s="266"/>
      <c r="AE31" s="266"/>
      <c r="AF31" s="266"/>
      <c r="AG31" s="266"/>
      <c r="AH31" s="262">
        <f t="shared" si="51"/>
        <v>0</v>
      </c>
      <c r="AI31" s="266"/>
      <c r="AJ31" s="266"/>
      <c r="AK31" s="266"/>
      <c r="AL31" s="266"/>
      <c r="AM31" s="266"/>
      <c r="AN31" s="266"/>
      <c r="AO31" s="262">
        <f t="shared" si="52"/>
        <v>0</v>
      </c>
      <c r="AP31" s="266"/>
      <c r="AQ31" s="266"/>
      <c r="AR31" s="266"/>
      <c r="AS31" s="266"/>
      <c r="AT31" s="266"/>
      <c r="AU31" s="266"/>
      <c r="AV31" s="262">
        <f t="shared" si="53"/>
        <v>0</v>
      </c>
      <c r="AW31" s="266"/>
      <c r="AX31" s="266"/>
      <c r="AY31" s="266"/>
      <c r="AZ31" s="266"/>
      <c r="BA31" s="266"/>
      <c r="BB31" s="266"/>
      <c r="BC31" s="262">
        <f t="shared" si="54"/>
        <v>0</v>
      </c>
      <c r="BD31" s="266"/>
      <c r="BE31" s="266"/>
      <c r="BF31" s="266"/>
      <c r="BG31" s="266"/>
      <c r="BH31" s="266"/>
      <c r="BI31" s="266"/>
      <c r="BJ31" s="262">
        <f t="shared" si="55"/>
        <v>0</v>
      </c>
      <c r="BK31" s="266"/>
      <c r="BL31" s="266"/>
      <c r="BM31" s="266"/>
      <c r="BN31" s="266"/>
      <c r="BO31" s="266"/>
      <c r="BP31" s="266"/>
      <c r="BQ31" s="262">
        <f t="shared" si="56"/>
        <v>0</v>
      </c>
      <c r="BR31" s="266"/>
      <c r="BS31" s="266"/>
      <c r="BT31" s="266"/>
      <c r="BU31" s="266"/>
      <c r="BV31" s="266"/>
      <c r="BW31" s="266"/>
      <c r="BX31" s="262">
        <f t="shared" si="57"/>
        <v>0</v>
      </c>
      <c r="BY31" s="266"/>
      <c r="BZ31" s="266"/>
      <c r="CA31" s="266"/>
      <c r="CB31" s="266"/>
      <c r="CC31" s="266"/>
      <c r="CD31" s="266"/>
      <c r="CE31" s="262">
        <f t="shared" si="58"/>
        <v>0</v>
      </c>
      <c r="CF31" s="266"/>
      <c r="CG31" s="266"/>
      <c r="CH31" s="266"/>
      <c r="CI31" s="266"/>
      <c r="CJ31" s="266"/>
      <c r="CK31" s="266"/>
      <c r="CL31" s="262">
        <f t="shared" si="59"/>
        <v>0</v>
      </c>
      <c r="CM31" s="266"/>
      <c r="CN31" s="266"/>
      <c r="CO31" s="266"/>
      <c r="CP31" s="266"/>
      <c r="CQ31" s="266"/>
      <c r="CR31" s="266"/>
      <c r="CS31" s="262">
        <f t="shared" si="60"/>
        <v>0</v>
      </c>
      <c r="CT31" s="266"/>
      <c r="CU31" s="266"/>
      <c r="CV31" s="266"/>
      <c r="CW31" s="266"/>
      <c r="CX31" s="266"/>
      <c r="CY31" s="266"/>
      <c r="CZ31" s="262">
        <f t="shared" si="61"/>
        <v>0</v>
      </c>
      <c r="DA31" s="266"/>
      <c r="DB31" s="266"/>
      <c r="DC31" s="266"/>
      <c r="DD31" s="266"/>
      <c r="DE31" s="266"/>
      <c r="DF31" s="267"/>
    </row>
    <row r="32" spans="1:110" ht="15" customHeight="1">
      <c r="B32" s="57"/>
      <c r="C32" s="62"/>
      <c r="D32" s="244" t="s">
        <v>209</v>
      </c>
      <c r="E32" s="243" t="s">
        <v>336</v>
      </c>
      <c r="F32" s="262">
        <f t="shared" si="62"/>
        <v>0</v>
      </c>
      <c r="G32" s="266"/>
      <c r="H32" s="266"/>
      <c r="I32" s="266"/>
      <c r="J32" s="266"/>
      <c r="K32" s="266"/>
      <c r="L32" s="266"/>
      <c r="M32" s="262">
        <f t="shared" si="63"/>
        <v>0</v>
      </c>
      <c r="N32" s="266"/>
      <c r="O32" s="266"/>
      <c r="P32" s="266"/>
      <c r="Q32" s="266"/>
      <c r="R32" s="266"/>
      <c r="S32" s="266"/>
      <c r="T32" s="262">
        <f t="shared" si="49"/>
        <v>0</v>
      </c>
      <c r="U32" s="266"/>
      <c r="V32" s="266"/>
      <c r="W32" s="266"/>
      <c r="X32" s="266"/>
      <c r="Y32" s="266"/>
      <c r="Z32" s="266"/>
      <c r="AA32" s="262">
        <f t="shared" si="50"/>
        <v>0</v>
      </c>
      <c r="AB32" s="266"/>
      <c r="AC32" s="266"/>
      <c r="AD32" s="266"/>
      <c r="AE32" s="266"/>
      <c r="AF32" s="266"/>
      <c r="AG32" s="266"/>
      <c r="AH32" s="262">
        <f t="shared" si="51"/>
        <v>0</v>
      </c>
      <c r="AI32" s="266"/>
      <c r="AJ32" s="266"/>
      <c r="AK32" s="266"/>
      <c r="AL32" s="266"/>
      <c r="AM32" s="266"/>
      <c r="AN32" s="266"/>
      <c r="AO32" s="262">
        <f t="shared" si="52"/>
        <v>0</v>
      </c>
      <c r="AP32" s="266"/>
      <c r="AQ32" s="266"/>
      <c r="AR32" s="266"/>
      <c r="AS32" s="266"/>
      <c r="AT32" s="266"/>
      <c r="AU32" s="266"/>
      <c r="AV32" s="262">
        <f t="shared" si="53"/>
        <v>0</v>
      </c>
      <c r="AW32" s="266"/>
      <c r="AX32" s="266"/>
      <c r="AY32" s="266"/>
      <c r="AZ32" s="266"/>
      <c r="BA32" s="266"/>
      <c r="BB32" s="266"/>
      <c r="BC32" s="262">
        <f t="shared" si="54"/>
        <v>0</v>
      </c>
      <c r="BD32" s="266"/>
      <c r="BE32" s="266"/>
      <c r="BF32" s="266"/>
      <c r="BG32" s="266"/>
      <c r="BH32" s="266"/>
      <c r="BI32" s="266"/>
      <c r="BJ32" s="262">
        <f t="shared" si="55"/>
        <v>0</v>
      </c>
      <c r="BK32" s="266"/>
      <c r="BL32" s="266"/>
      <c r="BM32" s="266"/>
      <c r="BN32" s="266"/>
      <c r="BO32" s="266"/>
      <c r="BP32" s="266"/>
      <c r="BQ32" s="262">
        <f t="shared" si="56"/>
        <v>0</v>
      </c>
      <c r="BR32" s="266"/>
      <c r="BS32" s="266"/>
      <c r="BT32" s="266"/>
      <c r="BU32" s="266"/>
      <c r="BV32" s="266"/>
      <c r="BW32" s="266"/>
      <c r="BX32" s="262">
        <f t="shared" si="57"/>
        <v>0</v>
      </c>
      <c r="BY32" s="266"/>
      <c r="BZ32" s="266"/>
      <c r="CA32" s="266"/>
      <c r="CB32" s="266"/>
      <c r="CC32" s="266"/>
      <c r="CD32" s="266"/>
      <c r="CE32" s="262">
        <f t="shared" si="58"/>
        <v>0</v>
      </c>
      <c r="CF32" s="266"/>
      <c r="CG32" s="266"/>
      <c r="CH32" s="266"/>
      <c r="CI32" s="266"/>
      <c r="CJ32" s="266"/>
      <c r="CK32" s="266"/>
      <c r="CL32" s="262">
        <f t="shared" si="59"/>
        <v>0</v>
      </c>
      <c r="CM32" s="266"/>
      <c r="CN32" s="266"/>
      <c r="CO32" s="266"/>
      <c r="CP32" s="266"/>
      <c r="CQ32" s="266"/>
      <c r="CR32" s="266"/>
      <c r="CS32" s="262">
        <f t="shared" si="60"/>
        <v>0</v>
      </c>
      <c r="CT32" s="266"/>
      <c r="CU32" s="266"/>
      <c r="CV32" s="266"/>
      <c r="CW32" s="266"/>
      <c r="CX32" s="266"/>
      <c r="CY32" s="266"/>
      <c r="CZ32" s="262">
        <f t="shared" si="61"/>
        <v>0</v>
      </c>
      <c r="DA32" s="266"/>
      <c r="DB32" s="266"/>
      <c r="DC32" s="266"/>
      <c r="DD32" s="266"/>
      <c r="DE32" s="266"/>
      <c r="DF32" s="267"/>
    </row>
    <row r="33" spans="1:110" ht="15" customHeight="1">
      <c r="B33" s="57"/>
      <c r="C33" s="62"/>
      <c r="D33" s="244" t="s">
        <v>207</v>
      </c>
      <c r="E33" s="243" t="s">
        <v>337</v>
      </c>
      <c r="F33" s="262">
        <f t="shared" si="62"/>
        <v>0</v>
      </c>
      <c r="G33" s="268"/>
      <c r="H33" s="266"/>
      <c r="I33" s="266"/>
      <c r="J33" s="266"/>
      <c r="K33" s="266"/>
      <c r="L33" s="266"/>
      <c r="M33" s="262">
        <f t="shared" si="63"/>
        <v>0</v>
      </c>
      <c r="N33" s="266"/>
      <c r="O33" s="266"/>
      <c r="P33" s="266"/>
      <c r="Q33" s="266"/>
      <c r="R33" s="266"/>
      <c r="S33" s="266"/>
      <c r="T33" s="262">
        <f t="shared" si="49"/>
        <v>0</v>
      </c>
      <c r="U33" s="266"/>
      <c r="V33" s="266"/>
      <c r="W33" s="266"/>
      <c r="X33" s="266"/>
      <c r="Y33" s="266"/>
      <c r="Z33" s="266"/>
      <c r="AA33" s="262">
        <f t="shared" si="50"/>
        <v>0</v>
      </c>
      <c r="AB33" s="266"/>
      <c r="AC33" s="266"/>
      <c r="AD33" s="266"/>
      <c r="AE33" s="266"/>
      <c r="AF33" s="266"/>
      <c r="AG33" s="266"/>
      <c r="AH33" s="262">
        <f t="shared" si="51"/>
        <v>0</v>
      </c>
      <c r="AI33" s="266"/>
      <c r="AJ33" s="266"/>
      <c r="AK33" s="266"/>
      <c r="AL33" s="266"/>
      <c r="AM33" s="266"/>
      <c r="AN33" s="266"/>
      <c r="AO33" s="262">
        <f t="shared" si="52"/>
        <v>0</v>
      </c>
      <c r="AP33" s="266"/>
      <c r="AQ33" s="266"/>
      <c r="AR33" s="266"/>
      <c r="AS33" s="266"/>
      <c r="AT33" s="266"/>
      <c r="AU33" s="266"/>
      <c r="AV33" s="262">
        <f t="shared" si="53"/>
        <v>0</v>
      </c>
      <c r="AW33" s="266"/>
      <c r="AX33" s="266"/>
      <c r="AY33" s="266"/>
      <c r="AZ33" s="266"/>
      <c r="BA33" s="266"/>
      <c r="BB33" s="266"/>
      <c r="BC33" s="262">
        <f t="shared" si="54"/>
        <v>0</v>
      </c>
      <c r="BD33" s="266"/>
      <c r="BE33" s="266"/>
      <c r="BF33" s="266"/>
      <c r="BG33" s="266"/>
      <c r="BH33" s="266"/>
      <c r="BI33" s="266"/>
      <c r="BJ33" s="262">
        <f t="shared" si="55"/>
        <v>0</v>
      </c>
      <c r="BK33" s="266"/>
      <c r="BL33" s="266"/>
      <c r="BM33" s="266"/>
      <c r="BN33" s="266"/>
      <c r="BO33" s="266"/>
      <c r="BP33" s="266"/>
      <c r="BQ33" s="262">
        <f t="shared" si="56"/>
        <v>0</v>
      </c>
      <c r="BR33" s="266"/>
      <c r="BS33" s="266"/>
      <c r="BT33" s="266"/>
      <c r="BU33" s="266"/>
      <c r="BV33" s="266"/>
      <c r="BW33" s="266"/>
      <c r="BX33" s="262">
        <f t="shared" si="57"/>
        <v>0</v>
      </c>
      <c r="BY33" s="266"/>
      <c r="BZ33" s="266"/>
      <c r="CA33" s="266"/>
      <c r="CB33" s="266"/>
      <c r="CC33" s="266"/>
      <c r="CD33" s="266"/>
      <c r="CE33" s="262">
        <f t="shared" si="58"/>
        <v>0</v>
      </c>
      <c r="CF33" s="266"/>
      <c r="CG33" s="266"/>
      <c r="CH33" s="266"/>
      <c r="CI33" s="266"/>
      <c r="CJ33" s="266"/>
      <c r="CK33" s="266"/>
      <c r="CL33" s="262">
        <f t="shared" si="59"/>
        <v>0</v>
      </c>
      <c r="CM33" s="266"/>
      <c r="CN33" s="266"/>
      <c r="CO33" s="266"/>
      <c r="CP33" s="266"/>
      <c r="CQ33" s="266"/>
      <c r="CR33" s="266"/>
      <c r="CS33" s="262">
        <f t="shared" si="60"/>
        <v>0</v>
      </c>
      <c r="CT33" s="266"/>
      <c r="CU33" s="266"/>
      <c r="CV33" s="266"/>
      <c r="CW33" s="266"/>
      <c r="CX33" s="266"/>
      <c r="CY33" s="266"/>
      <c r="CZ33" s="262">
        <f t="shared" si="61"/>
        <v>0</v>
      </c>
      <c r="DA33" s="266"/>
      <c r="DB33" s="266"/>
      <c r="DC33" s="266"/>
      <c r="DD33" s="266"/>
      <c r="DE33" s="266"/>
      <c r="DF33" s="267"/>
    </row>
    <row r="34" spans="1:110" ht="22.5">
      <c r="B34" s="57"/>
      <c r="C34" s="62"/>
      <c r="D34" s="245" t="s">
        <v>470</v>
      </c>
      <c r="E34" s="243" t="s">
        <v>338</v>
      </c>
      <c r="F34" s="262">
        <f t="shared" si="62"/>
        <v>0</v>
      </c>
      <c r="G34" s="268"/>
      <c r="H34" s="268"/>
      <c r="I34" s="268"/>
      <c r="J34" s="268"/>
      <c r="K34" s="268"/>
      <c r="L34" s="268"/>
      <c r="M34" s="262">
        <f t="shared" si="63"/>
        <v>0</v>
      </c>
      <c r="N34" s="268"/>
      <c r="O34" s="268"/>
      <c r="P34" s="268"/>
      <c r="Q34" s="268"/>
      <c r="R34" s="268"/>
      <c r="S34" s="268"/>
      <c r="T34" s="262">
        <f t="shared" si="49"/>
        <v>0</v>
      </c>
      <c r="U34" s="268"/>
      <c r="V34" s="268"/>
      <c r="W34" s="268"/>
      <c r="X34" s="268"/>
      <c r="Y34" s="268"/>
      <c r="Z34" s="268"/>
      <c r="AA34" s="262">
        <f t="shared" si="50"/>
        <v>0</v>
      </c>
      <c r="AB34" s="268"/>
      <c r="AC34" s="268"/>
      <c r="AD34" s="268"/>
      <c r="AE34" s="268"/>
      <c r="AF34" s="268"/>
      <c r="AG34" s="268"/>
      <c r="AH34" s="262">
        <f t="shared" si="51"/>
        <v>0</v>
      </c>
      <c r="AI34" s="268"/>
      <c r="AJ34" s="268"/>
      <c r="AK34" s="268"/>
      <c r="AL34" s="268"/>
      <c r="AM34" s="268"/>
      <c r="AN34" s="268"/>
      <c r="AO34" s="262">
        <f t="shared" si="52"/>
        <v>0</v>
      </c>
      <c r="AP34" s="268"/>
      <c r="AQ34" s="268"/>
      <c r="AR34" s="268"/>
      <c r="AS34" s="268"/>
      <c r="AT34" s="268"/>
      <c r="AU34" s="268"/>
      <c r="AV34" s="262">
        <f t="shared" si="53"/>
        <v>0</v>
      </c>
      <c r="AW34" s="268"/>
      <c r="AX34" s="268"/>
      <c r="AY34" s="268"/>
      <c r="AZ34" s="268"/>
      <c r="BA34" s="268"/>
      <c r="BB34" s="268"/>
      <c r="BC34" s="262">
        <f t="shared" si="54"/>
        <v>0</v>
      </c>
      <c r="BD34" s="268"/>
      <c r="BE34" s="268"/>
      <c r="BF34" s="268"/>
      <c r="BG34" s="268"/>
      <c r="BH34" s="268"/>
      <c r="BI34" s="268"/>
      <c r="BJ34" s="262">
        <f t="shared" si="55"/>
        <v>0</v>
      </c>
      <c r="BK34" s="268"/>
      <c r="BL34" s="268"/>
      <c r="BM34" s="268"/>
      <c r="BN34" s="268"/>
      <c r="BO34" s="268"/>
      <c r="BP34" s="268"/>
      <c r="BQ34" s="262">
        <f t="shared" si="56"/>
        <v>0</v>
      </c>
      <c r="BR34" s="268"/>
      <c r="BS34" s="268"/>
      <c r="BT34" s="268"/>
      <c r="BU34" s="268"/>
      <c r="BV34" s="268"/>
      <c r="BW34" s="268"/>
      <c r="BX34" s="262">
        <f t="shared" si="57"/>
        <v>0</v>
      </c>
      <c r="BY34" s="268"/>
      <c r="BZ34" s="268"/>
      <c r="CA34" s="268"/>
      <c r="CB34" s="268"/>
      <c r="CC34" s="268"/>
      <c r="CD34" s="268"/>
      <c r="CE34" s="262">
        <f t="shared" si="58"/>
        <v>0</v>
      </c>
      <c r="CF34" s="268"/>
      <c r="CG34" s="268"/>
      <c r="CH34" s="268"/>
      <c r="CI34" s="268"/>
      <c r="CJ34" s="268"/>
      <c r="CK34" s="268"/>
      <c r="CL34" s="262">
        <f t="shared" si="59"/>
        <v>0</v>
      </c>
      <c r="CM34" s="268"/>
      <c r="CN34" s="268"/>
      <c r="CO34" s="268"/>
      <c r="CP34" s="268"/>
      <c r="CQ34" s="268"/>
      <c r="CR34" s="268"/>
      <c r="CS34" s="262">
        <f t="shared" si="60"/>
        <v>0</v>
      </c>
      <c r="CT34" s="268"/>
      <c r="CU34" s="268"/>
      <c r="CV34" s="268"/>
      <c r="CW34" s="268"/>
      <c r="CX34" s="268"/>
      <c r="CY34" s="268"/>
      <c r="CZ34" s="262">
        <f t="shared" si="61"/>
        <v>0</v>
      </c>
      <c r="DA34" s="268"/>
      <c r="DB34" s="268"/>
      <c r="DC34" s="268"/>
      <c r="DD34" s="268"/>
      <c r="DE34" s="268"/>
      <c r="DF34" s="269"/>
    </row>
    <row r="35" spans="1:110" ht="22.5">
      <c r="B35" s="57"/>
      <c r="C35" s="62"/>
      <c r="D35" s="249" t="s">
        <v>471</v>
      </c>
      <c r="E35" s="251" t="s">
        <v>339</v>
      </c>
      <c r="F35" s="270">
        <f>SUM(F36:F43)</f>
        <v>0</v>
      </c>
      <c r="G35" s="270">
        <f t="shared" ref="G35:BR35" si="64">SUM(G36:G43)</f>
        <v>0</v>
      </c>
      <c r="H35" s="270">
        <f t="shared" si="64"/>
        <v>0</v>
      </c>
      <c r="I35" s="270">
        <f t="shared" si="64"/>
        <v>0</v>
      </c>
      <c r="J35" s="270">
        <f t="shared" si="64"/>
        <v>0</v>
      </c>
      <c r="K35" s="270">
        <f t="shared" si="64"/>
        <v>0</v>
      </c>
      <c r="L35" s="270">
        <f t="shared" si="64"/>
        <v>0</v>
      </c>
      <c r="M35" s="270">
        <f t="shared" si="64"/>
        <v>0</v>
      </c>
      <c r="N35" s="270">
        <f t="shared" si="64"/>
        <v>0</v>
      </c>
      <c r="O35" s="270">
        <f t="shared" si="64"/>
        <v>0</v>
      </c>
      <c r="P35" s="270">
        <f t="shared" si="64"/>
        <v>0</v>
      </c>
      <c r="Q35" s="270">
        <f t="shared" si="64"/>
        <v>0</v>
      </c>
      <c r="R35" s="270">
        <f t="shared" si="64"/>
        <v>0</v>
      </c>
      <c r="S35" s="270">
        <f t="shared" si="64"/>
        <v>0</v>
      </c>
      <c r="T35" s="270">
        <f t="shared" si="64"/>
        <v>0</v>
      </c>
      <c r="U35" s="270">
        <f t="shared" si="64"/>
        <v>0</v>
      </c>
      <c r="V35" s="270">
        <f t="shared" si="64"/>
        <v>0</v>
      </c>
      <c r="W35" s="270">
        <f t="shared" si="64"/>
        <v>0</v>
      </c>
      <c r="X35" s="270">
        <f t="shared" si="64"/>
        <v>0</v>
      </c>
      <c r="Y35" s="270">
        <f t="shared" si="64"/>
        <v>0</v>
      </c>
      <c r="Z35" s="270">
        <f t="shared" si="64"/>
        <v>0</v>
      </c>
      <c r="AA35" s="270">
        <f t="shared" si="64"/>
        <v>0</v>
      </c>
      <c r="AB35" s="270">
        <f t="shared" si="64"/>
        <v>0</v>
      </c>
      <c r="AC35" s="270">
        <f t="shared" si="64"/>
        <v>0</v>
      </c>
      <c r="AD35" s="270">
        <f t="shared" si="64"/>
        <v>0</v>
      </c>
      <c r="AE35" s="270">
        <f t="shared" si="64"/>
        <v>0</v>
      </c>
      <c r="AF35" s="270">
        <f t="shared" si="64"/>
        <v>0</v>
      </c>
      <c r="AG35" s="270">
        <f t="shared" si="64"/>
        <v>0</v>
      </c>
      <c r="AH35" s="270">
        <f t="shared" si="64"/>
        <v>0</v>
      </c>
      <c r="AI35" s="270">
        <f t="shared" si="64"/>
        <v>0</v>
      </c>
      <c r="AJ35" s="270">
        <f t="shared" si="64"/>
        <v>0</v>
      </c>
      <c r="AK35" s="270">
        <f t="shared" si="64"/>
        <v>0</v>
      </c>
      <c r="AL35" s="270">
        <f t="shared" si="64"/>
        <v>0</v>
      </c>
      <c r="AM35" s="270">
        <f t="shared" si="64"/>
        <v>0</v>
      </c>
      <c r="AN35" s="270">
        <f t="shared" si="64"/>
        <v>0</v>
      </c>
      <c r="AO35" s="270">
        <f t="shared" si="64"/>
        <v>0</v>
      </c>
      <c r="AP35" s="270">
        <f t="shared" si="64"/>
        <v>0</v>
      </c>
      <c r="AQ35" s="270">
        <f t="shared" si="64"/>
        <v>0</v>
      </c>
      <c r="AR35" s="270">
        <f t="shared" si="64"/>
        <v>0</v>
      </c>
      <c r="AS35" s="270">
        <f t="shared" si="64"/>
        <v>0</v>
      </c>
      <c r="AT35" s="270">
        <f t="shared" si="64"/>
        <v>0</v>
      </c>
      <c r="AU35" s="270">
        <f t="shared" si="64"/>
        <v>0</v>
      </c>
      <c r="AV35" s="270">
        <f t="shared" si="64"/>
        <v>0</v>
      </c>
      <c r="AW35" s="270">
        <f t="shared" si="64"/>
        <v>0</v>
      </c>
      <c r="AX35" s="270">
        <f t="shared" si="64"/>
        <v>0</v>
      </c>
      <c r="AY35" s="270">
        <f t="shared" si="64"/>
        <v>0</v>
      </c>
      <c r="AZ35" s="270">
        <f t="shared" si="64"/>
        <v>0</v>
      </c>
      <c r="BA35" s="270">
        <f t="shared" si="64"/>
        <v>0</v>
      </c>
      <c r="BB35" s="270">
        <f t="shared" si="64"/>
        <v>0</v>
      </c>
      <c r="BC35" s="270">
        <f t="shared" si="64"/>
        <v>0</v>
      </c>
      <c r="BD35" s="270">
        <f t="shared" si="64"/>
        <v>0</v>
      </c>
      <c r="BE35" s="270">
        <f t="shared" si="64"/>
        <v>0</v>
      </c>
      <c r="BF35" s="270">
        <f t="shared" si="64"/>
        <v>0</v>
      </c>
      <c r="BG35" s="270">
        <f t="shared" si="64"/>
        <v>0</v>
      </c>
      <c r="BH35" s="270">
        <f t="shared" si="64"/>
        <v>0</v>
      </c>
      <c r="BI35" s="270">
        <f t="shared" si="64"/>
        <v>0</v>
      </c>
      <c r="BJ35" s="270">
        <f t="shared" si="64"/>
        <v>0</v>
      </c>
      <c r="BK35" s="270">
        <f t="shared" si="64"/>
        <v>0</v>
      </c>
      <c r="BL35" s="270">
        <f t="shared" si="64"/>
        <v>0</v>
      </c>
      <c r="BM35" s="270">
        <f t="shared" si="64"/>
        <v>0</v>
      </c>
      <c r="BN35" s="270">
        <f t="shared" si="64"/>
        <v>0</v>
      </c>
      <c r="BO35" s="270">
        <f t="shared" si="64"/>
        <v>0</v>
      </c>
      <c r="BP35" s="270">
        <f t="shared" si="64"/>
        <v>0</v>
      </c>
      <c r="BQ35" s="270">
        <f t="shared" si="64"/>
        <v>0</v>
      </c>
      <c r="BR35" s="270">
        <f t="shared" si="64"/>
        <v>0</v>
      </c>
      <c r="BS35" s="270">
        <f t="shared" ref="BS35:DF35" si="65">SUM(BS36:BS43)</f>
        <v>0</v>
      </c>
      <c r="BT35" s="270">
        <f t="shared" si="65"/>
        <v>0</v>
      </c>
      <c r="BU35" s="270">
        <f t="shared" si="65"/>
        <v>0</v>
      </c>
      <c r="BV35" s="270">
        <f t="shared" si="65"/>
        <v>0</v>
      </c>
      <c r="BW35" s="270">
        <f t="shared" si="65"/>
        <v>0</v>
      </c>
      <c r="BX35" s="270">
        <f t="shared" si="65"/>
        <v>0</v>
      </c>
      <c r="BY35" s="270">
        <f t="shared" si="65"/>
        <v>0</v>
      </c>
      <c r="BZ35" s="270">
        <f t="shared" si="65"/>
        <v>0</v>
      </c>
      <c r="CA35" s="270">
        <f t="shared" si="65"/>
        <v>0</v>
      </c>
      <c r="CB35" s="270">
        <f t="shared" si="65"/>
        <v>0</v>
      </c>
      <c r="CC35" s="270">
        <f t="shared" si="65"/>
        <v>0</v>
      </c>
      <c r="CD35" s="270">
        <f t="shared" si="65"/>
        <v>0</v>
      </c>
      <c r="CE35" s="270">
        <f t="shared" si="65"/>
        <v>0</v>
      </c>
      <c r="CF35" s="270">
        <f t="shared" si="65"/>
        <v>0</v>
      </c>
      <c r="CG35" s="270">
        <f t="shared" si="65"/>
        <v>0</v>
      </c>
      <c r="CH35" s="270">
        <f t="shared" si="65"/>
        <v>0</v>
      </c>
      <c r="CI35" s="270">
        <f t="shared" si="65"/>
        <v>0</v>
      </c>
      <c r="CJ35" s="270">
        <f t="shared" si="65"/>
        <v>0</v>
      </c>
      <c r="CK35" s="270">
        <f t="shared" si="65"/>
        <v>0</v>
      </c>
      <c r="CL35" s="270">
        <f t="shared" si="65"/>
        <v>0</v>
      </c>
      <c r="CM35" s="270">
        <f t="shared" si="65"/>
        <v>0</v>
      </c>
      <c r="CN35" s="270">
        <f t="shared" si="65"/>
        <v>0</v>
      </c>
      <c r="CO35" s="270">
        <f t="shared" si="65"/>
        <v>0</v>
      </c>
      <c r="CP35" s="270">
        <f t="shared" si="65"/>
        <v>0</v>
      </c>
      <c r="CQ35" s="270">
        <f t="shared" si="65"/>
        <v>0</v>
      </c>
      <c r="CR35" s="270">
        <f t="shared" si="65"/>
        <v>0</v>
      </c>
      <c r="CS35" s="270">
        <f t="shared" si="65"/>
        <v>0</v>
      </c>
      <c r="CT35" s="270">
        <f t="shared" si="65"/>
        <v>0</v>
      </c>
      <c r="CU35" s="270">
        <f t="shared" si="65"/>
        <v>0</v>
      </c>
      <c r="CV35" s="270">
        <f t="shared" si="65"/>
        <v>0</v>
      </c>
      <c r="CW35" s="270">
        <f t="shared" si="65"/>
        <v>0</v>
      </c>
      <c r="CX35" s="270">
        <f t="shared" si="65"/>
        <v>0</v>
      </c>
      <c r="CY35" s="270">
        <f t="shared" si="65"/>
        <v>0</v>
      </c>
      <c r="CZ35" s="270">
        <f t="shared" si="65"/>
        <v>0</v>
      </c>
      <c r="DA35" s="270">
        <f t="shared" si="65"/>
        <v>0</v>
      </c>
      <c r="DB35" s="270">
        <f t="shared" si="65"/>
        <v>0</v>
      </c>
      <c r="DC35" s="270">
        <f t="shared" si="65"/>
        <v>0</v>
      </c>
      <c r="DD35" s="270">
        <f t="shared" si="65"/>
        <v>0</v>
      </c>
      <c r="DE35" s="270">
        <f t="shared" si="65"/>
        <v>0</v>
      </c>
      <c r="DF35" s="271">
        <f t="shared" si="65"/>
        <v>0</v>
      </c>
    </row>
    <row r="36" spans="1:110" ht="15" customHeight="1">
      <c r="B36" s="57"/>
      <c r="C36" s="62"/>
      <c r="D36" s="244" t="s">
        <v>204</v>
      </c>
      <c r="E36" s="243" t="s">
        <v>340</v>
      </c>
      <c r="F36" s="262">
        <f>SUM(G36:L36)</f>
        <v>0</v>
      </c>
      <c r="G36" s="266"/>
      <c r="H36" s="266"/>
      <c r="I36" s="266"/>
      <c r="J36" s="266"/>
      <c r="K36" s="266"/>
      <c r="L36" s="266"/>
      <c r="M36" s="262">
        <f t="shared" ref="M36:M43" si="66">SUM(N36:S36)</f>
        <v>0</v>
      </c>
      <c r="N36" s="266"/>
      <c r="O36" s="266"/>
      <c r="P36" s="266"/>
      <c r="Q36" s="266"/>
      <c r="R36" s="266"/>
      <c r="S36" s="266"/>
      <c r="T36" s="262">
        <f t="shared" ref="T36:T43" si="67">SUM(U36:Z36)</f>
        <v>0</v>
      </c>
      <c r="U36" s="266"/>
      <c r="V36" s="266"/>
      <c r="W36" s="266"/>
      <c r="X36" s="266"/>
      <c r="Y36" s="266"/>
      <c r="Z36" s="266"/>
      <c r="AA36" s="262">
        <f t="shared" ref="AA36:AA43" si="68">SUM(AB36:AG36)</f>
        <v>0</v>
      </c>
      <c r="AB36" s="266"/>
      <c r="AC36" s="266"/>
      <c r="AD36" s="266"/>
      <c r="AE36" s="266"/>
      <c r="AF36" s="266"/>
      <c r="AG36" s="266"/>
      <c r="AH36" s="262">
        <f t="shared" ref="AH36:AH43" si="69">SUM(AI36:AN36)</f>
        <v>0</v>
      </c>
      <c r="AI36" s="266"/>
      <c r="AJ36" s="266"/>
      <c r="AK36" s="266"/>
      <c r="AL36" s="266"/>
      <c r="AM36" s="266"/>
      <c r="AN36" s="266"/>
      <c r="AO36" s="262">
        <f t="shared" ref="AO36:AO43" si="70">SUM(AP36:AU36)</f>
        <v>0</v>
      </c>
      <c r="AP36" s="266"/>
      <c r="AQ36" s="266"/>
      <c r="AR36" s="266"/>
      <c r="AS36" s="266"/>
      <c r="AT36" s="266"/>
      <c r="AU36" s="266"/>
      <c r="AV36" s="262">
        <f t="shared" ref="AV36:AV43" si="71">SUM(AW36:BB36)</f>
        <v>0</v>
      </c>
      <c r="AW36" s="266"/>
      <c r="AX36" s="266"/>
      <c r="AY36" s="266"/>
      <c r="AZ36" s="266"/>
      <c r="BA36" s="266"/>
      <c r="BB36" s="266"/>
      <c r="BC36" s="262">
        <f t="shared" ref="BC36:BC43" si="72">SUM(BD36:BI36)</f>
        <v>0</v>
      </c>
      <c r="BD36" s="266"/>
      <c r="BE36" s="266"/>
      <c r="BF36" s="266"/>
      <c r="BG36" s="266"/>
      <c r="BH36" s="266"/>
      <c r="BI36" s="266"/>
      <c r="BJ36" s="262">
        <f t="shared" ref="BJ36:BJ43" si="73">SUM(BK36:BP36)</f>
        <v>0</v>
      </c>
      <c r="BK36" s="266"/>
      <c r="BL36" s="266"/>
      <c r="BM36" s="266"/>
      <c r="BN36" s="266"/>
      <c r="BO36" s="266"/>
      <c r="BP36" s="266"/>
      <c r="BQ36" s="262">
        <f t="shared" ref="BQ36:BQ43" si="74">SUM(BR36:BW36)</f>
        <v>0</v>
      </c>
      <c r="BR36" s="266"/>
      <c r="BS36" s="266"/>
      <c r="BT36" s="266"/>
      <c r="BU36" s="266"/>
      <c r="BV36" s="266"/>
      <c r="BW36" s="266"/>
      <c r="BX36" s="262">
        <f t="shared" ref="BX36:BX43" si="75">SUM(BY36:CD36)</f>
        <v>0</v>
      </c>
      <c r="BY36" s="266"/>
      <c r="BZ36" s="266"/>
      <c r="CA36" s="266"/>
      <c r="CB36" s="266"/>
      <c r="CC36" s="266"/>
      <c r="CD36" s="266"/>
      <c r="CE36" s="262">
        <f t="shared" ref="CE36:CE43" si="76">SUM(CF36:CK36)</f>
        <v>0</v>
      </c>
      <c r="CF36" s="266"/>
      <c r="CG36" s="266"/>
      <c r="CH36" s="266"/>
      <c r="CI36" s="266"/>
      <c r="CJ36" s="266"/>
      <c r="CK36" s="266"/>
      <c r="CL36" s="262">
        <f t="shared" ref="CL36:CL43" si="77">SUM(CM36:CR36)</f>
        <v>0</v>
      </c>
      <c r="CM36" s="266"/>
      <c r="CN36" s="266"/>
      <c r="CO36" s="266"/>
      <c r="CP36" s="266"/>
      <c r="CQ36" s="266"/>
      <c r="CR36" s="266"/>
      <c r="CS36" s="262">
        <f t="shared" ref="CS36:CS43" si="78">SUM(CT36:CY36)</f>
        <v>0</v>
      </c>
      <c r="CT36" s="266"/>
      <c r="CU36" s="266"/>
      <c r="CV36" s="266"/>
      <c r="CW36" s="266"/>
      <c r="CX36" s="266"/>
      <c r="CY36" s="266"/>
      <c r="CZ36" s="262">
        <f t="shared" ref="CZ36:CZ43" si="79">SUM(DA36:DF36)</f>
        <v>0</v>
      </c>
      <c r="DA36" s="266"/>
      <c r="DB36" s="266"/>
      <c r="DC36" s="266"/>
      <c r="DD36" s="266"/>
      <c r="DE36" s="266"/>
      <c r="DF36" s="267"/>
    </row>
    <row r="37" spans="1:110" ht="15" customHeight="1">
      <c r="B37" s="57"/>
      <c r="C37" s="62"/>
      <c r="D37" s="244" t="s">
        <v>205</v>
      </c>
      <c r="E37" s="243" t="s">
        <v>341</v>
      </c>
      <c r="F37" s="262">
        <f t="shared" ref="F37:F51" si="80">SUM(G37:L37)</f>
        <v>0</v>
      </c>
      <c r="G37" s="266"/>
      <c r="H37" s="266"/>
      <c r="I37" s="266"/>
      <c r="J37" s="266"/>
      <c r="K37" s="266"/>
      <c r="L37" s="266"/>
      <c r="M37" s="262">
        <f t="shared" si="66"/>
        <v>0</v>
      </c>
      <c r="N37" s="266"/>
      <c r="O37" s="266"/>
      <c r="P37" s="266"/>
      <c r="Q37" s="266"/>
      <c r="R37" s="266"/>
      <c r="S37" s="266"/>
      <c r="T37" s="262">
        <f t="shared" si="67"/>
        <v>0</v>
      </c>
      <c r="U37" s="266"/>
      <c r="V37" s="266"/>
      <c r="W37" s="266"/>
      <c r="X37" s="266"/>
      <c r="Y37" s="266"/>
      <c r="Z37" s="266"/>
      <c r="AA37" s="262">
        <f t="shared" si="68"/>
        <v>0</v>
      </c>
      <c r="AB37" s="266"/>
      <c r="AC37" s="266"/>
      <c r="AD37" s="266"/>
      <c r="AE37" s="266"/>
      <c r="AF37" s="266"/>
      <c r="AG37" s="266"/>
      <c r="AH37" s="262">
        <f t="shared" si="69"/>
        <v>0</v>
      </c>
      <c r="AI37" s="266"/>
      <c r="AJ37" s="266"/>
      <c r="AK37" s="266"/>
      <c r="AL37" s="266"/>
      <c r="AM37" s="266"/>
      <c r="AN37" s="266"/>
      <c r="AO37" s="262">
        <f t="shared" si="70"/>
        <v>0</v>
      </c>
      <c r="AP37" s="266"/>
      <c r="AQ37" s="266"/>
      <c r="AR37" s="266"/>
      <c r="AS37" s="266"/>
      <c r="AT37" s="266"/>
      <c r="AU37" s="266"/>
      <c r="AV37" s="262">
        <f t="shared" si="71"/>
        <v>0</v>
      </c>
      <c r="AW37" s="266"/>
      <c r="AX37" s="266"/>
      <c r="AY37" s="266"/>
      <c r="AZ37" s="266"/>
      <c r="BA37" s="266"/>
      <c r="BB37" s="266"/>
      <c r="BC37" s="262">
        <f t="shared" si="72"/>
        <v>0</v>
      </c>
      <c r="BD37" s="266"/>
      <c r="BE37" s="266"/>
      <c r="BF37" s="266"/>
      <c r="BG37" s="266"/>
      <c r="BH37" s="266"/>
      <c r="BI37" s="266"/>
      <c r="BJ37" s="262">
        <f t="shared" si="73"/>
        <v>0</v>
      </c>
      <c r="BK37" s="266"/>
      <c r="BL37" s="266"/>
      <c r="BM37" s="266"/>
      <c r="BN37" s="266"/>
      <c r="BO37" s="266"/>
      <c r="BP37" s="266"/>
      <c r="BQ37" s="262">
        <f t="shared" si="74"/>
        <v>0</v>
      </c>
      <c r="BR37" s="266"/>
      <c r="BS37" s="266"/>
      <c r="BT37" s="266"/>
      <c r="BU37" s="266"/>
      <c r="BV37" s="266"/>
      <c r="BW37" s="266"/>
      <c r="BX37" s="262">
        <f t="shared" si="75"/>
        <v>0</v>
      </c>
      <c r="BY37" s="266"/>
      <c r="BZ37" s="266"/>
      <c r="CA37" s="266"/>
      <c r="CB37" s="266"/>
      <c r="CC37" s="266"/>
      <c r="CD37" s="266"/>
      <c r="CE37" s="262">
        <f t="shared" si="76"/>
        <v>0</v>
      </c>
      <c r="CF37" s="266"/>
      <c r="CG37" s="266"/>
      <c r="CH37" s="266"/>
      <c r="CI37" s="266"/>
      <c r="CJ37" s="266"/>
      <c r="CK37" s="266"/>
      <c r="CL37" s="262">
        <f t="shared" si="77"/>
        <v>0</v>
      </c>
      <c r="CM37" s="266"/>
      <c r="CN37" s="266"/>
      <c r="CO37" s="266"/>
      <c r="CP37" s="266"/>
      <c r="CQ37" s="266"/>
      <c r="CR37" s="266"/>
      <c r="CS37" s="262">
        <f t="shared" si="78"/>
        <v>0</v>
      </c>
      <c r="CT37" s="266"/>
      <c r="CU37" s="266"/>
      <c r="CV37" s="266"/>
      <c r="CW37" s="266"/>
      <c r="CX37" s="266"/>
      <c r="CY37" s="266"/>
      <c r="CZ37" s="262">
        <f t="shared" si="79"/>
        <v>0</v>
      </c>
      <c r="DA37" s="266"/>
      <c r="DB37" s="266"/>
      <c r="DC37" s="266"/>
      <c r="DD37" s="266"/>
      <c r="DE37" s="266"/>
      <c r="DF37" s="267"/>
    </row>
    <row r="38" spans="1:110" ht="15" customHeight="1">
      <c r="C38" s="119"/>
      <c r="D38" s="244" t="s">
        <v>206</v>
      </c>
      <c r="E38" s="243" t="s">
        <v>342</v>
      </c>
      <c r="F38" s="262">
        <f t="shared" si="80"/>
        <v>0</v>
      </c>
      <c r="G38" s="266"/>
      <c r="H38" s="266"/>
      <c r="I38" s="266"/>
      <c r="J38" s="266"/>
      <c r="K38" s="266"/>
      <c r="L38" s="266"/>
      <c r="M38" s="262">
        <f t="shared" si="66"/>
        <v>0</v>
      </c>
      <c r="N38" s="266"/>
      <c r="O38" s="266"/>
      <c r="P38" s="266"/>
      <c r="Q38" s="266"/>
      <c r="R38" s="266"/>
      <c r="S38" s="266"/>
      <c r="T38" s="262">
        <f t="shared" si="67"/>
        <v>0</v>
      </c>
      <c r="U38" s="266"/>
      <c r="V38" s="266"/>
      <c r="W38" s="266"/>
      <c r="X38" s="266"/>
      <c r="Y38" s="266"/>
      <c r="Z38" s="266"/>
      <c r="AA38" s="262">
        <f t="shared" si="68"/>
        <v>0</v>
      </c>
      <c r="AB38" s="266"/>
      <c r="AC38" s="266"/>
      <c r="AD38" s="266"/>
      <c r="AE38" s="266"/>
      <c r="AF38" s="266"/>
      <c r="AG38" s="266"/>
      <c r="AH38" s="262">
        <f t="shared" si="69"/>
        <v>0</v>
      </c>
      <c r="AI38" s="266"/>
      <c r="AJ38" s="266"/>
      <c r="AK38" s="266"/>
      <c r="AL38" s="266"/>
      <c r="AM38" s="266"/>
      <c r="AN38" s="266"/>
      <c r="AO38" s="262">
        <f t="shared" si="70"/>
        <v>0</v>
      </c>
      <c r="AP38" s="266"/>
      <c r="AQ38" s="266"/>
      <c r="AR38" s="266"/>
      <c r="AS38" s="266"/>
      <c r="AT38" s="266"/>
      <c r="AU38" s="266"/>
      <c r="AV38" s="262">
        <f t="shared" si="71"/>
        <v>0</v>
      </c>
      <c r="AW38" s="266"/>
      <c r="AX38" s="266"/>
      <c r="AY38" s="266"/>
      <c r="AZ38" s="266"/>
      <c r="BA38" s="266"/>
      <c r="BB38" s="266"/>
      <c r="BC38" s="262">
        <f t="shared" si="72"/>
        <v>0</v>
      </c>
      <c r="BD38" s="266"/>
      <c r="BE38" s="266"/>
      <c r="BF38" s="266"/>
      <c r="BG38" s="266"/>
      <c r="BH38" s="266"/>
      <c r="BI38" s="266"/>
      <c r="BJ38" s="262">
        <f t="shared" si="73"/>
        <v>0</v>
      </c>
      <c r="BK38" s="266"/>
      <c r="BL38" s="266"/>
      <c r="BM38" s="266"/>
      <c r="BN38" s="266"/>
      <c r="BO38" s="266"/>
      <c r="BP38" s="266"/>
      <c r="BQ38" s="262">
        <f t="shared" si="74"/>
        <v>0</v>
      </c>
      <c r="BR38" s="266"/>
      <c r="BS38" s="266"/>
      <c r="BT38" s="266"/>
      <c r="BU38" s="266"/>
      <c r="BV38" s="266"/>
      <c r="BW38" s="266"/>
      <c r="BX38" s="262">
        <f t="shared" si="75"/>
        <v>0</v>
      </c>
      <c r="BY38" s="266"/>
      <c r="BZ38" s="266"/>
      <c r="CA38" s="266"/>
      <c r="CB38" s="266"/>
      <c r="CC38" s="266"/>
      <c r="CD38" s="266"/>
      <c r="CE38" s="262">
        <f t="shared" si="76"/>
        <v>0</v>
      </c>
      <c r="CF38" s="266"/>
      <c r="CG38" s="266"/>
      <c r="CH38" s="266"/>
      <c r="CI38" s="266"/>
      <c r="CJ38" s="266"/>
      <c r="CK38" s="266"/>
      <c r="CL38" s="262">
        <f t="shared" si="77"/>
        <v>0</v>
      </c>
      <c r="CM38" s="266"/>
      <c r="CN38" s="266"/>
      <c r="CO38" s="266"/>
      <c r="CP38" s="266"/>
      <c r="CQ38" s="266"/>
      <c r="CR38" s="266"/>
      <c r="CS38" s="262">
        <f t="shared" si="78"/>
        <v>0</v>
      </c>
      <c r="CT38" s="266"/>
      <c r="CU38" s="266"/>
      <c r="CV38" s="266"/>
      <c r="CW38" s="266"/>
      <c r="CX38" s="266"/>
      <c r="CY38" s="266"/>
      <c r="CZ38" s="262">
        <f t="shared" si="79"/>
        <v>0</v>
      </c>
      <c r="DA38" s="266"/>
      <c r="DB38" s="266"/>
      <c r="DC38" s="266"/>
      <c r="DD38" s="266"/>
      <c r="DE38" s="266"/>
      <c r="DF38" s="267"/>
    </row>
    <row r="39" spans="1:110" ht="15" customHeight="1">
      <c r="C39" s="119"/>
      <c r="D39" s="244" t="s">
        <v>208</v>
      </c>
      <c r="E39" s="243" t="s">
        <v>343</v>
      </c>
      <c r="F39" s="262">
        <f t="shared" si="80"/>
        <v>0</v>
      </c>
      <c r="G39" s="266"/>
      <c r="H39" s="266"/>
      <c r="I39" s="266"/>
      <c r="J39" s="266"/>
      <c r="K39" s="266"/>
      <c r="L39" s="266"/>
      <c r="M39" s="262">
        <f t="shared" si="66"/>
        <v>0</v>
      </c>
      <c r="N39" s="266"/>
      <c r="O39" s="266"/>
      <c r="P39" s="266"/>
      <c r="Q39" s="266"/>
      <c r="R39" s="266"/>
      <c r="S39" s="266"/>
      <c r="T39" s="262">
        <f t="shared" si="67"/>
        <v>0</v>
      </c>
      <c r="U39" s="266"/>
      <c r="V39" s="266"/>
      <c r="W39" s="266"/>
      <c r="X39" s="266"/>
      <c r="Y39" s="266"/>
      <c r="Z39" s="266"/>
      <c r="AA39" s="262">
        <f t="shared" si="68"/>
        <v>0</v>
      </c>
      <c r="AB39" s="266"/>
      <c r="AC39" s="266"/>
      <c r="AD39" s="266"/>
      <c r="AE39" s="266"/>
      <c r="AF39" s="266"/>
      <c r="AG39" s="266"/>
      <c r="AH39" s="262">
        <f t="shared" si="69"/>
        <v>0</v>
      </c>
      <c r="AI39" s="266"/>
      <c r="AJ39" s="266"/>
      <c r="AK39" s="266"/>
      <c r="AL39" s="266"/>
      <c r="AM39" s="266"/>
      <c r="AN39" s="266"/>
      <c r="AO39" s="262">
        <f t="shared" si="70"/>
        <v>0</v>
      </c>
      <c r="AP39" s="266"/>
      <c r="AQ39" s="266"/>
      <c r="AR39" s="266"/>
      <c r="AS39" s="266"/>
      <c r="AT39" s="266"/>
      <c r="AU39" s="266"/>
      <c r="AV39" s="262">
        <f t="shared" si="71"/>
        <v>0</v>
      </c>
      <c r="AW39" s="266"/>
      <c r="AX39" s="266"/>
      <c r="AY39" s="266"/>
      <c r="AZ39" s="266"/>
      <c r="BA39" s="266"/>
      <c r="BB39" s="266"/>
      <c r="BC39" s="262">
        <f t="shared" si="72"/>
        <v>0</v>
      </c>
      <c r="BD39" s="266"/>
      <c r="BE39" s="266"/>
      <c r="BF39" s="266"/>
      <c r="BG39" s="266"/>
      <c r="BH39" s="266"/>
      <c r="BI39" s="266"/>
      <c r="BJ39" s="262">
        <f t="shared" si="73"/>
        <v>0</v>
      </c>
      <c r="BK39" s="266"/>
      <c r="BL39" s="266"/>
      <c r="BM39" s="266"/>
      <c r="BN39" s="266"/>
      <c r="BO39" s="266"/>
      <c r="BP39" s="266"/>
      <c r="BQ39" s="262">
        <f t="shared" si="74"/>
        <v>0</v>
      </c>
      <c r="BR39" s="266"/>
      <c r="BS39" s="266"/>
      <c r="BT39" s="266"/>
      <c r="BU39" s="266"/>
      <c r="BV39" s="266"/>
      <c r="BW39" s="266"/>
      <c r="BX39" s="262">
        <f t="shared" si="75"/>
        <v>0</v>
      </c>
      <c r="BY39" s="266"/>
      <c r="BZ39" s="266"/>
      <c r="CA39" s="266"/>
      <c r="CB39" s="266"/>
      <c r="CC39" s="266"/>
      <c r="CD39" s="266"/>
      <c r="CE39" s="262">
        <f t="shared" si="76"/>
        <v>0</v>
      </c>
      <c r="CF39" s="266"/>
      <c r="CG39" s="266"/>
      <c r="CH39" s="266"/>
      <c r="CI39" s="266"/>
      <c r="CJ39" s="266"/>
      <c r="CK39" s="266"/>
      <c r="CL39" s="262">
        <f t="shared" si="77"/>
        <v>0</v>
      </c>
      <c r="CM39" s="266"/>
      <c r="CN39" s="266"/>
      <c r="CO39" s="266"/>
      <c r="CP39" s="266"/>
      <c r="CQ39" s="266"/>
      <c r="CR39" s="266"/>
      <c r="CS39" s="262">
        <f t="shared" si="78"/>
        <v>0</v>
      </c>
      <c r="CT39" s="266"/>
      <c r="CU39" s="266"/>
      <c r="CV39" s="266"/>
      <c r="CW39" s="266"/>
      <c r="CX39" s="266"/>
      <c r="CY39" s="266"/>
      <c r="CZ39" s="262">
        <f t="shared" si="79"/>
        <v>0</v>
      </c>
      <c r="DA39" s="266"/>
      <c r="DB39" s="266"/>
      <c r="DC39" s="266"/>
      <c r="DD39" s="266"/>
      <c r="DE39" s="266"/>
      <c r="DF39" s="267"/>
    </row>
    <row r="40" spans="1:110" ht="15" customHeight="1">
      <c r="C40" s="119"/>
      <c r="D40" s="244" t="s">
        <v>211</v>
      </c>
      <c r="E40" s="243" t="s">
        <v>344</v>
      </c>
      <c r="F40" s="262">
        <f t="shared" si="80"/>
        <v>0</v>
      </c>
      <c r="G40" s="266"/>
      <c r="H40" s="266"/>
      <c r="I40" s="266"/>
      <c r="J40" s="266"/>
      <c r="K40" s="266"/>
      <c r="L40" s="266"/>
      <c r="M40" s="262">
        <f t="shared" si="66"/>
        <v>0</v>
      </c>
      <c r="N40" s="266"/>
      <c r="O40" s="266"/>
      <c r="P40" s="266"/>
      <c r="Q40" s="266"/>
      <c r="R40" s="266"/>
      <c r="S40" s="266"/>
      <c r="T40" s="262">
        <f t="shared" si="67"/>
        <v>0</v>
      </c>
      <c r="U40" s="266"/>
      <c r="V40" s="266"/>
      <c r="W40" s="266"/>
      <c r="X40" s="266"/>
      <c r="Y40" s="266"/>
      <c r="Z40" s="266"/>
      <c r="AA40" s="262">
        <f t="shared" si="68"/>
        <v>0</v>
      </c>
      <c r="AB40" s="266"/>
      <c r="AC40" s="266"/>
      <c r="AD40" s="266"/>
      <c r="AE40" s="266"/>
      <c r="AF40" s="266"/>
      <c r="AG40" s="266"/>
      <c r="AH40" s="262">
        <f t="shared" si="69"/>
        <v>0</v>
      </c>
      <c r="AI40" s="266"/>
      <c r="AJ40" s="266"/>
      <c r="AK40" s="266"/>
      <c r="AL40" s="266"/>
      <c r="AM40" s="266"/>
      <c r="AN40" s="266"/>
      <c r="AO40" s="262">
        <f t="shared" si="70"/>
        <v>0</v>
      </c>
      <c r="AP40" s="266"/>
      <c r="AQ40" s="266"/>
      <c r="AR40" s="266"/>
      <c r="AS40" s="266"/>
      <c r="AT40" s="266"/>
      <c r="AU40" s="266"/>
      <c r="AV40" s="262">
        <f t="shared" si="71"/>
        <v>0</v>
      </c>
      <c r="AW40" s="266"/>
      <c r="AX40" s="266"/>
      <c r="AY40" s="266"/>
      <c r="AZ40" s="266"/>
      <c r="BA40" s="266"/>
      <c r="BB40" s="266"/>
      <c r="BC40" s="262">
        <f t="shared" si="72"/>
        <v>0</v>
      </c>
      <c r="BD40" s="266"/>
      <c r="BE40" s="266"/>
      <c r="BF40" s="266"/>
      <c r="BG40" s="266"/>
      <c r="BH40" s="266"/>
      <c r="BI40" s="266"/>
      <c r="BJ40" s="262">
        <f t="shared" si="73"/>
        <v>0</v>
      </c>
      <c r="BK40" s="266"/>
      <c r="BL40" s="266"/>
      <c r="BM40" s="266"/>
      <c r="BN40" s="266"/>
      <c r="BO40" s="266"/>
      <c r="BP40" s="266"/>
      <c r="BQ40" s="262">
        <f t="shared" si="74"/>
        <v>0</v>
      </c>
      <c r="BR40" s="266"/>
      <c r="BS40" s="266"/>
      <c r="BT40" s="266"/>
      <c r="BU40" s="266"/>
      <c r="BV40" s="266"/>
      <c r="BW40" s="266"/>
      <c r="BX40" s="262">
        <f t="shared" si="75"/>
        <v>0</v>
      </c>
      <c r="BY40" s="266"/>
      <c r="BZ40" s="266"/>
      <c r="CA40" s="266"/>
      <c r="CB40" s="266"/>
      <c r="CC40" s="266"/>
      <c r="CD40" s="266"/>
      <c r="CE40" s="262">
        <f t="shared" si="76"/>
        <v>0</v>
      </c>
      <c r="CF40" s="266"/>
      <c r="CG40" s="266"/>
      <c r="CH40" s="266"/>
      <c r="CI40" s="266"/>
      <c r="CJ40" s="266"/>
      <c r="CK40" s="266"/>
      <c r="CL40" s="262">
        <f t="shared" si="77"/>
        <v>0</v>
      </c>
      <c r="CM40" s="266"/>
      <c r="CN40" s="266"/>
      <c r="CO40" s="266"/>
      <c r="CP40" s="266"/>
      <c r="CQ40" s="266"/>
      <c r="CR40" s="266"/>
      <c r="CS40" s="262">
        <f t="shared" si="78"/>
        <v>0</v>
      </c>
      <c r="CT40" s="266"/>
      <c r="CU40" s="266"/>
      <c r="CV40" s="266"/>
      <c r="CW40" s="266"/>
      <c r="CX40" s="266"/>
      <c r="CY40" s="266"/>
      <c r="CZ40" s="262">
        <f t="shared" si="79"/>
        <v>0</v>
      </c>
      <c r="DA40" s="266"/>
      <c r="DB40" s="266"/>
      <c r="DC40" s="266"/>
      <c r="DD40" s="266"/>
      <c r="DE40" s="266"/>
      <c r="DF40" s="267"/>
    </row>
    <row r="41" spans="1:110" ht="15" customHeight="1">
      <c r="C41" s="119"/>
      <c r="D41" s="244" t="s">
        <v>209</v>
      </c>
      <c r="E41" s="243" t="s">
        <v>345</v>
      </c>
      <c r="F41" s="262">
        <f t="shared" si="80"/>
        <v>0</v>
      </c>
      <c r="G41" s="266"/>
      <c r="H41" s="266"/>
      <c r="I41" s="266"/>
      <c r="J41" s="266"/>
      <c r="K41" s="266"/>
      <c r="L41" s="266"/>
      <c r="M41" s="262">
        <f t="shared" si="66"/>
        <v>0</v>
      </c>
      <c r="N41" s="266"/>
      <c r="O41" s="266"/>
      <c r="P41" s="266"/>
      <c r="Q41" s="266"/>
      <c r="R41" s="266"/>
      <c r="S41" s="266"/>
      <c r="T41" s="262">
        <f t="shared" si="67"/>
        <v>0</v>
      </c>
      <c r="U41" s="266"/>
      <c r="V41" s="266"/>
      <c r="W41" s="266"/>
      <c r="X41" s="266"/>
      <c r="Y41" s="266"/>
      <c r="Z41" s="266"/>
      <c r="AA41" s="262">
        <f t="shared" si="68"/>
        <v>0</v>
      </c>
      <c r="AB41" s="266"/>
      <c r="AC41" s="266"/>
      <c r="AD41" s="266"/>
      <c r="AE41" s="266"/>
      <c r="AF41" s="266"/>
      <c r="AG41" s="266"/>
      <c r="AH41" s="262">
        <f t="shared" si="69"/>
        <v>0</v>
      </c>
      <c r="AI41" s="266"/>
      <c r="AJ41" s="266"/>
      <c r="AK41" s="266"/>
      <c r="AL41" s="266"/>
      <c r="AM41" s="266"/>
      <c r="AN41" s="266"/>
      <c r="AO41" s="262">
        <f t="shared" si="70"/>
        <v>0</v>
      </c>
      <c r="AP41" s="266"/>
      <c r="AQ41" s="266"/>
      <c r="AR41" s="266"/>
      <c r="AS41" s="266"/>
      <c r="AT41" s="266"/>
      <c r="AU41" s="266"/>
      <c r="AV41" s="262">
        <f t="shared" si="71"/>
        <v>0</v>
      </c>
      <c r="AW41" s="266"/>
      <c r="AX41" s="266"/>
      <c r="AY41" s="266"/>
      <c r="AZ41" s="266"/>
      <c r="BA41" s="266"/>
      <c r="BB41" s="266"/>
      <c r="BC41" s="262">
        <f t="shared" si="72"/>
        <v>0</v>
      </c>
      <c r="BD41" s="266"/>
      <c r="BE41" s="266"/>
      <c r="BF41" s="266"/>
      <c r="BG41" s="266"/>
      <c r="BH41" s="266"/>
      <c r="BI41" s="266"/>
      <c r="BJ41" s="262">
        <f t="shared" si="73"/>
        <v>0</v>
      </c>
      <c r="BK41" s="266"/>
      <c r="BL41" s="266"/>
      <c r="BM41" s="266"/>
      <c r="BN41" s="266"/>
      <c r="BO41" s="266"/>
      <c r="BP41" s="266"/>
      <c r="BQ41" s="262">
        <f t="shared" si="74"/>
        <v>0</v>
      </c>
      <c r="BR41" s="266"/>
      <c r="BS41" s="266"/>
      <c r="BT41" s="266"/>
      <c r="BU41" s="266"/>
      <c r="BV41" s="266"/>
      <c r="BW41" s="266"/>
      <c r="BX41" s="262">
        <f t="shared" si="75"/>
        <v>0</v>
      </c>
      <c r="BY41" s="266"/>
      <c r="BZ41" s="266"/>
      <c r="CA41" s="266"/>
      <c r="CB41" s="266"/>
      <c r="CC41" s="266"/>
      <c r="CD41" s="266"/>
      <c r="CE41" s="262">
        <f t="shared" si="76"/>
        <v>0</v>
      </c>
      <c r="CF41" s="266"/>
      <c r="CG41" s="266"/>
      <c r="CH41" s="266"/>
      <c r="CI41" s="266"/>
      <c r="CJ41" s="266"/>
      <c r="CK41" s="266"/>
      <c r="CL41" s="262">
        <f t="shared" si="77"/>
        <v>0</v>
      </c>
      <c r="CM41" s="266"/>
      <c r="CN41" s="266"/>
      <c r="CO41" s="266"/>
      <c r="CP41" s="266"/>
      <c r="CQ41" s="266"/>
      <c r="CR41" s="266"/>
      <c r="CS41" s="262">
        <f t="shared" si="78"/>
        <v>0</v>
      </c>
      <c r="CT41" s="266"/>
      <c r="CU41" s="266"/>
      <c r="CV41" s="266"/>
      <c r="CW41" s="266"/>
      <c r="CX41" s="266"/>
      <c r="CY41" s="266"/>
      <c r="CZ41" s="262">
        <f t="shared" si="79"/>
        <v>0</v>
      </c>
      <c r="DA41" s="266"/>
      <c r="DB41" s="266"/>
      <c r="DC41" s="266"/>
      <c r="DD41" s="266"/>
      <c r="DE41" s="266"/>
      <c r="DF41" s="267"/>
    </row>
    <row r="42" spans="1:110" ht="15" customHeight="1">
      <c r="C42" s="119"/>
      <c r="D42" s="244" t="s">
        <v>207</v>
      </c>
      <c r="E42" s="243" t="s">
        <v>346</v>
      </c>
      <c r="F42" s="262">
        <f t="shared" si="80"/>
        <v>0</v>
      </c>
      <c r="G42" s="266"/>
      <c r="H42" s="266"/>
      <c r="I42" s="266"/>
      <c r="J42" s="266"/>
      <c r="K42" s="266"/>
      <c r="L42" s="266"/>
      <c r="M42" s="262">
        <f t="shared" si="66"/>
        <v>0</v>
      </c>
      <c r="N42" s="266"/>
      <c r="O42" s="266"/>
      <c r="P42" s="266"/>
      <c r="Q42" s="266"/>
      <c r="R42" s="266"/>
      <c r="S42" s="266"/>
      <c r="T42" s="262">
        <f t="shared" si="67"/>
        <v>0</v>
      </c>
      <c r="U42" s="266"/>
      <c r="V42" s="266"/>
      <c r="W42" s="266"/>
      <c r="X42" s="266"/>
      <c r="Y42" s="266"/>
      <c r="Z42" s="266"/>
      <c r="AA42" s="262">
        <f t="shared" si="68"/>
        <v>0</v>
      </c>
      <c r="AB42" s="266"/>
      <c r="AC42" s="266"/>
      <c r="AD42" s="266"/>
      <c r="AE42" s="266"/>
      <c r="AF42" s="266"/>
      <c r="AG42" s="266"/>
      <c r="AH42" s="262">
        <f t="shared" si="69"/>
        <v>0</v>
      </c>
      <c r="AI42" s="266"/>
      <c r="AJ42" s="266"/>
      <c r="AK42" s="266"/>
      <c r="AL42" s="266"/>
      <c r="AM42" s="266"/>
      <c r="AN42" s="266"/>
      <c r="AO42" s="262">
        <f t="shared" si="70"/>
        <v>0</v>
      </c>
      <c r="AP42" s="266"/>
      <c r="AQ42" s="266"/>
      <c r="AR42" s="266"/>
      <c r="AS42" s="266"/>
      <c r="AT42" s="266"/>
      <c r="AU42" s="266"/>
      <c r="AV42" s="262">
        <f t="shared" si="71"/>
        <v>0</v>
      </c>
      <c r="AW42" s="266"/>
      <c r="AX42" s="266"/>
      <c r="AY42" s="266"/>
      <c r="AZ42" s="266"/>
      <c r="BA42" s="266"/>
      <c r="BB42" s="266"/>
      <c r="BC42" s="262">
        <f t="shared" si="72"/>
        <v>0</v>
      </c>
      <c r="BD42" s="266"/>
      <c r="BE42" s="266"/>
      <c r="BF42" s="266"/>
      <c r="BG42" s="266"/>
      <c r="BH42" s="266"/>
      <c r="BI42" s="266"/>
      <c r="BJ42" s="262">
        <f t="shared" si="73"/>
        <v>0</v>
      </c>
      <c r="BK42" s="266"/>
      <c r="BL42" s="266"/>
      <c r="BM42" s="266"/>
      <c r="BN42" s="266"/>
      <c r="BO42" s="266"/>
      <c r="BP42" s="266"/>
      <c r="BQ42" s="262">
        <f t="shared" si="74"/>
        <v>0</v>
      </c>
      <c r="BR42" s="266"/>
      <c r="BS42" s="266"/>
      <c r="BT42" s="266"/>
      <c r="BU42" s="266"/>
      <c r="BV42" s="266"/>
      <c r="BW42" s="266"/>
      <c r="BX42" s="262">
        <f t="shared" si="75"/>
        <v>0</v>
      </c>
      <c r="BY42" s="266"/>
      <c r="BZ42" s="266"/>
      <c r="CA42" s="266"/>
      <c r="CB42" s="266"/>
      <c r="CC42" s="266"/>
      <c r="CD42" s="266"/>
      <c r="CE42" s="262">
        <f t="shared" si="76"/>
        <v>0</v>
      </c>
      <c r="CF42" s="266"/>
      <c r="CG42" s="266"/>
      <c r="CH42" s="266"/>
      <c r="CI42" s="266"/>
      <c r="CJ42" s="266"/>
      <c r="CK42" s="266"/>
      <c r="CL42" s="262">
        <f t="shared" si="77"/>
        <v>0</v>
      </c>
      <c r="CM42" s="266"/>
      <c r="CN42" s="266"/>
      <c r="CO42" s="266"/>
      <c r="CP42" s="266"/>
      <c r="CQ42" s="266"/>
      <c r="CR42" s="266"/>
      <c r="CS42" s="262">
        <f t="shared" si="78"/>
        <v>0</v>
      </c>
      <c r="CT42" s="266"/>
      <c r="CU42" s="266"/>
      <c r="CV42" s="266"/>
      <c r="CW42" s="266"/>
      <c r="CX42" s="266"/>
      <c r="CY42" s="266"/>
      <c r="CZ42" s="262">
        <f t="shared" si="79"/>
        <v>0</v>
      </c>
      <c r="DA42" s="266"/>
      <c r="DB42" s="266"/>
      <c r="DC42" s="266"/>
      <c r="DD42" s="266"/>
      <c r="DE42" s="266"/>
      <c r="DF42" s="267"/>
    </row>
    <row r="43" spans="1:110" ht="22.5">
      <c r="C43" s="119"/>
      <c r="D43" s="250" t="s">
        <v>347</v>
      </c>
      <c r="E43" s="251" t="s">
        <v>348</v>
      </c>
      <c r="F43" s="262">
        <f t="shared" si="80"/>
        <v>0</v>
      </c>
      <c r="G43" s="272"/>
      <c r="H43" s="272"/>
      <c r="I43" s="272"/>
      <c r="J43" s="272"/>
      <c r="K43" s="272"/>
      <c r="L43" s="272"/>
      <c r="M43" s="262">
        <f t="shared" si="66"/>
        <v>0</v>
      </c>
      <c r="N43" s="272"/>
      <c r="O43" s="272"/>
      <c r="P43" s="272"/>
      <c r="Q43" s="272"/>
      <c r="R43" s="272"/>
      <c r="S43" s="272"/>
      <c r="T43" s="262">
        <f t="shared" si="67"/>
        <v>0</v>
      </c>
      <c r="U43" s="272"/>
      <c r="V43" s="272"/>
      <c r="W43" s="272"/>
      <c r="X43" s="272"/>
      <c r="Y43" s="272"/>
      <c r="Z43" s="272"/>
      <c r="AA43" s="262">
        <f t="shared" si="68"/>
        <v>0</v>
      </c>
      <c r="AB43" s="272"/>
      <c r="AC43" s="272"/>
      <c r="AD43" s="272"/>
      <c r="AE43" s="272"/>
      <c r="AF43" s="272"/>
      <c r="AG43" s="272"/>
      <c r="AH43" s="262">
        <f t="shared" si="69"/>
        <v>0</v>
      </c>
      <c r="AI43" s="272"/>
      <c r="AJ43" s="272"/>
      <c r="AK43" s="272"/>
      <c r="AL43" s="272"/>
      <c r="AM43" s="272"/>
      <c r="AN43" s="272"/>
      <c r="AO43" s="262">
        <f t="shared" si="70"/>
        <v>0</v>
      </c>
      <c r="AP43" s="272"/>
      <c r="AQ43" s="272"/>
      <c r="AR43" s="272"/>
      <c r="AS43" s="272"/>
      <c r="AT43" s="272"/>
      <c r="AU43" s="272"/>
      <c r="AV43" s="262">
        <f t="shared" si="71"/>
        <v>0</v>
      </c>
      <c r="AW43" s="272"/>
      <c r="AX43" s="272"/>
      <c r="AY43" s="272"/>
      <c r="AZ43" s="272"/>
      <c r="BA43" s="272"/>
      <c r="BB43" s="272"/>
      <c r="BC43" s="262">
        <f t="shared" si="72"/>
        <v>0</v>
      </c>
      <c r="BD43" s="272"/>
      <c r="BE43" s="272"/>
      <c r="BF43" s="272"/>
      <c r="BG43" s="272"/>
      <c r="BH43" s="272"/>
      <c r="BI43" s="272"/>
      <c r="BJ43" s="262">
        <f t="shared" si="73"/>
        <v>0</v>
      </c>
      <c r="BK43" s="272"/>
      <c r="BL43" s="272"/>
      <c r="BM43" s="272"/>
      <c r="BN43" s="272"/>
      <c r="BO43" s="272"/>
      <c r="BP43" s="272"/>
      <c r="BQ43" s="262">
        <f t="shared" si="74"/>
        <v>0</v>
      </c>
      <c r="BR43" s="272"/>
      <c r="BS43" s="272"/>
      <c r="BT43" s="272"/>
      <c r="BU43" s="272"/>
      <c r="BV43" s="272"/>
      <c r="BW43" s="272"/>
      <c r="BX43" s="262">
        <f t="shared" si="75"/>
        <v>0</v>
      </c>
      <c r="BY43" s="272"/>
      <c r="BZ43" s="272"/>
      <c r="CA43" s="272"/>
      <c r="CB43" s="272"/>
      <c r="CC43" s="272"/>
      <c r="CD43" s="272"/>
      <c r="CE43" s="262">
        <f t="shared" si="76"/>
        <v>0</v>
      </c>
      <c r="CF43" s="272"/>
      <c r="CG43" s="272"/>
      <c r="CH43" s="272"/>
      <c r="CI43" s="272"/>
      <c r="CJ43" s="272"/>
      <c r="CK43" s="272"/>
      <c r="CL43" s="262">
        <f t="shared" si="77"/>
        <v>0</v>
      </c>
      <c r="CM43" s="272"/>
      <c r="CN43" s="272"/>
      <c r="CO43" s="272"/>
      <c r="CP43" s="272"/>
      <c r="CQ43" s="272"/>
      <c r="CR43" s="272"/>
      <c r="CS43" s="262">
        <f t="shared" si="78"/>
        <v>0</v>
      </c>
      <c r="CT43" s="272"/>
      <c r="CU43" s="272"/>
      <c r="CV43" s="272"/>
      <c r="CW43" s="272"/>
      <c r="CX43" s="272"/>
      <c r="CY43" s="272"/>
      <c r="CZ43" s="262">
        <f t="shared" si="79"/>
        <v>0</v>
      </c>
      <c r="DA43" s="272"/>
      <c r="DB43" s="272"/>
      <c r="DC43" s="272"/>
      <c r="DD43" s="272"/>
      <c r="DE43" s="272"/>
      <c r="DF43" s="273"/>
    </row>
    <row r="44" spans="1:110" s="209" customFormat="1" ht="56.25">
      <c r="A44" s="208"/>
      <c r="C44" s="210"/>
      <c r="D44" s="249" t="s">
        <v>472</v>
      </c>
      <c r="E44" s="251" t="s">
        <v>349</v>
      </c>
      <c r="F44" s="264">
        <f t="shared" ref="F44:L44" si="81">SUM(F45:F51)</f>
        <v>0</v>
      </c>
      <c r="G44" s="264">
        <f t="shared" si="81"/>
        <v>0</v>
      </c>
      <c r="H44" s="264">
        <f t="shared" si="81"/>
        <v>0</v>
      </c>
      <c r="I44" s="264">
        <f t="shared" si="81"/>
        <v>0</v>
      </c>
      <c r="J44" s="264">
        <f t="shared" si="81"/>
        <v>0</v>
      </c>
      <c r="K44" s="264">
        <f t="shared" si="81"/>
        <v>0</v>
      </c>
      <c r="L44" s="264">
        <f t="shared" si="81"/>
        <v>0</v>
      </c>
      <c r="M44" s="264">
        <f t="shared" ref="M44:S44" si="82">SUM(M45:M51)</f>
        <v>0</v>
      </c>
      <c r="N44" s="264">
        <f t="shared" si="82"/>
        <v>0</v>
      </c>
      <c r="O44" s="264">
        <f t="shared" si="82"/>
        <v>0</v>
      </c>
      <c r="P44" s="264">
        <f t="shared" si="82"/>
        <v>0</v>
      </c>
      <c r="Q44" s="264">
        <f t="shared" si="82"/>
        <v>0</v>
      </c>
      <c r="R44" s="264">
        <f t="shared" si="82"/>
        <v>0</v>
      </c>
      <c r="S44" s="264">
        <f t="shared" si="82"/>
        <v>0</v>
      </c>
      <c r="T44" s="264">
        <f t="shared" ref="T44:CE44" si="83">SUM(T45:T51)</f>
        <v>0</v>
      </c>
      <c r="U44" s="264">
        <f t="shared" si="83"/>
        <v>0</v>
      </c>
      <c r="V44" s="264">
        <f t="shared" si="83"/>
        <v>0</v>
      </c>
      <c r="W44" s="264">
        <f t="shared" si="83"/>
        <v>0</v>
      </c>
      <c r="X44" s="264">
        <f t="shared" si="83"/>
        <v>0</v>
      </c>
      <c r="Y44" s="264">
        <f t="shared" si="83"/>
        <v>0</v>
      </c>
      <c r="Z44" s="264">
        <f t="shared" si="83"/>
        <v>0</v>
      </c>
      <c r="AA44" s="264">
        <f t="shared" si="83"/>
        <v>0</v>
      </c>
      <c r="AB44" s="264">
        <f t="shared" si="83"/>
        <v>0</v>
      </c>
      <c r="AC44" s="264">
        <f t="shared" si="83"/>
        <v>0</v>
      </c>
      <c r="AD44" s="264">
        <f t="shared" si="83"/>
        <v>0</v>
      </c>
      <c r="AE44" s="264">
        <f t="shared" si="83"/>
        <v>0</v>
      </c>
      <c r="AF44" s="264">
        <f t="shared" si="83"/>
        <v>0</v>
      </c>
      <c r="AG44" s="264">
        <f t="shared" si="83"/>
        <v>0</v>
      </c>
      <c r="AH44" s="264">
        <f t="shared" si="83"/>
        <v>0</v>
      </c>
      <c r="AI44" s="264">
        <f t="shared" si="83"/>
        <v>0</v>
      </c>
      <c r="AJ44" s="264">
        <f t="shared" si="83"/>
        <v>0</v>
      </c>
      <c r="AK44" s="264">
        <f t="shared" si="83"/>
        <v>0</v>
      </c>
      <c r="AL44" s="264">
        <f t="shared" si="83"/>
        <v>0</v>
      </c>
      <c r="AM44" s="264">
        <f t="shared" si="83"/>
        <v>0</v>
      </c>
      <c r="AN44" s="264">
        <f t="shared" si="83"/>
        <v>0</v>
      </c>
      <c r="AO44" s="264">
        <f t="shared" si="83"/>
        <v>0</v>
      </c>
      <c r="AP44" s="264">
        <f t="shared" si="83"/>
        <v>0</v>
      </c>
      <c r="AQ44" s="264">
        <f t="shared" si="83"/>
        <v>0</v>
      </c>
      <c r="AR44" s="264">
        <f t="shared" si="83"/>
        <v>0</v>
      </c>
      <c r="AS44" s="264">
        <f t="shared" si="83"/>
        <v>0</v>
      </c>
      <c r="AT44" s="264">
        <f t="shared" si="83"/>
        <v>0</v>
      </c>
      <c r="AU44" s="264">
        <f t="shared" si="83"/>
        <v>0</v>
      </c>
      <c r="AV44" s="264">
        <f t="shared" si="83"/>
        <v>0</v>
      </c>
      <c r="AW44" s="264">
        <f t="shared" si="83"/>
        <v>0</v>
      </c>
      <c r="AX44" s="264">
        <f t="shared" si="83"/>
        <v>0</v>
      </c>
      <c r="AY44" s="264">
        <f t="shared" si="83"/>
        <v>0</v>
      </c>
      <c r="AZ44" s="264">
        <f t="shared" si="83"/>
        <v>0</v>
      </c>
      <c r="BA44" s="264">
        <f t="shared" si="83"/>
        <v>0</v>
      </c>
      <c r="BB44" s="264">
        <f t="shared" si="83"/>
        <v>0</v>
      </c>
      <c r="BC44" s="264">
        <f t="shared" si="83"/>
        <v>0</v>
      </c>
      <c r="BD44" s="264">
        <f t="shared" si="83"/>
        <v>0</v>
      </c>
      <c r="BE44" s="264">
        <f t="shared" si="83"/>
        <v>0</v>
      </c>
      <c r="BF44" s="264">
        <f t="shared" si="83"/>
        <v>0</v>
      </c>
      <c r="BG44" s="264">
        <f t="shared" si="83"/>
        <v>0</v>
      </c>
      <c r="BH44" s="264">
        <f t="shared" si="83"/>
        <v>0</v>
      </c>
      <c r="BI44" s="264">
        <f t="shared" si="83"/>
        <v>0</v>
      </c>
      <c r="BJ44" s="264">
        <f t="shared" si="83"/>
        <v>0</v>
      </c>
      <c r="BK44" s="264">
        <f t="shared" si="83"/>
        <v>0</v>
      </c>
      <c r="BL44" s="264">
        <f t="shared" si="83"/>
        <v>0</v>
      </c>
      <c r="BM44" s="264">
        <f t="shared" si="83"/>
        <v>0</v>
      </c>
      <c r="BN44" s="264">
        <f t="shared" si="83"/>
        <v>0</v>
      </c>
      <c r="BO44" s="264">
        <f t="shared" si="83"/>
        <v>0</v>
      </c>
      <c r="BP44" s="264">
        <f t="shared" si="83"/>
        <v>0</v>
      </c>
      <c r="BQ44" s="264">
        <f t="shared" si="83"/>
        <v>0</v>
      </c>
      <c r="BR44" s="264">
        <f t="shared" si="83"/>
        <v>0</v>
      </c>
      <c r="BS44" s="264">
        <f t="shared" si="83"/>
        <v>0</v>
      </c>
      <c r="BT44" s="264">
        <f t="shared" si="83"/>
        <v>0</v>
      </c>
      <c r="BU44" s="264">
        <f t="shared" si="83"/>
        <v>0</v>
      </c>
      <c r="BV44" s="264">
        <f t="shared" si="83"/>
        <v>0</v>
      </c>
      <c r="BW44" s="264">
        <f t="shared" si="83"/>
        <v>0</v>
      </c>
      <c r="BX44" s="264">
        <f t="shared" si="83"/>
        <v>0</v>
      </c>
      <c r="BY44" s="264">
        <f t="shared" si="83"/>
        <v>0</v>
      </c>
      <c r="BZ44" s="264">
        <f t="shared" si="83"/>
        <v>0</v>
      </c>
      <c r="CA44" s="264">
        <f t="shared" si="83"/>
        <v>0</v>
      </c>
      <c r="CB44" s="264">
        <f t="shared" si="83"/>
        <v>0</v>
      </c>
      <c r="CC44" s="264">
        <f t="shared" si="83"/>
        <v>0</v>
      </c>
      <c r="CD44" s="264">
        <f t="shared" si="83"/>
        <v>0</v>
      </c>
      <c r="CE44" s="264">
        <f t="shared" si="83"/>
        <v>0</v>
      </c>
      <c r="CF44" s="264">
        <f t="shared" ref="CF44:DF44" si="84">SUM(CF45:CF51)</f>
        <v>0</v>
      </c>
      <c r="CG44" s="264">
        <f t="shared" si="84"/>
        <v>0</v>
      </c>
      <c r="CH44" s="264">
        <f t="shared" si="84"/>
        <v>0</v>
      </c>
      <c r="CI44" s="264">
        <f t="shared" si="84"/>
        <v>0</v>
      </c>
      <c r="CJ44" s="264">
        <f t="shared" si="84"/>
        <v>0</v>
      </c>
      <c r="CK44" s="264">
        <f t="shared" si="84"/>
        <v>0</v>
      </c>
      <c r="CL44" s="264">
        <f t="shared" si="84"/>
        <v>0</v>
      </c>
      <c r="CM44" s="264">
        <f t="shared" si="84"/>
        <v>0</v>
      </c>
      <c r="CN44" s="264">
        <f t="shared" si="84"/>
        <v>0</v>
      </c>
      <c r="CO44" s="264">
        <f t="shared" si="84"/>
        <v>0</v>
      </c>
      <c r="CP44" s="264">
        <f t="shared" si="84"/>
        <v>0</v>
      </c>
      <c r="CQ44" s="264">
        <f t="shared" si="84"/>
        <v>0</v>
      </c>
      <c r="CR44" s="264">
        <f t="shared" si="84"/>
        <v>0</v>
      </c>
      <c r="CS44" s="264">
        <f t="shared" si="84"/>
        <v>0</v>
      </c>
      <c r="CT44" s="264">
        <f t="shared" si="84"/>
        <v>0</v>
      </c>
      <c r="CU44" s="264">
        <f t="shared" si="84"/>
        <v>0</v>
      </c>
      <c r="CV44" s="264">
        <f t="shared" si="84"/>
        <v>0</v>
      </c>
      <c r="CW44" s="264">
        <f t="shared" si="84"/>
        <v>0</v>
      </c>
      <c r="CX44" s="264">
        <f t="shared" si="84"/>
        <v>0</v>
      </c>
      <c r="CY44" s="264">
        <f t="shared" si="84"/>
        <v>0</v>
      </c>
      <c r="CZ44" s="264">
        <f t="shared" si="84"/>
        <v>0</v>
      </c>
      <c r="DA44" s="264">
        <f t="shared" si="84"/>
        <v>0</v>
      </c>
      <c r="DB44" s="264">
        <f t="shared" si="84"/>
        <v>0</v>
      </c>
      <c r="DC44" s="264">
        <f t="shared" si="84"/>
        <v>0</v>
      </c>
      <c r="DD44" s="264">
        <f t="shared" si="84"/>
        <v>0</v>
      </c>
      <c r="DE44" s="264">
        <f t="shared" si="84"/>
        <v>0</v>
      </c>
      <c r="DF44" s="265">
        <f t="shared" si="84"/>
        <v>0</v>
      </c>
    </row>
    <row r="45" spans="1:110" ht="15" customHeight="1">
      <c r="B45" s="57"/>
      <c r="C45" s="62"/>
      <c r="D45" s="244" t="s">
        <v>204</v>
      </c>
      <c r="E45" s="243" t="s">
        <v>350</v>
      </c>
      <c r="F45" s="262">
        <f t="shared" si="80"/>
        <v>0</v>
      </c>
      <c r="G45" s="272"/>
      <c r="H45" s="272"/>
      <c r="I45" s="272"/>
      <c r="J45" s="272"/>
      <c r="K45" s="272"/>
      <c r="L45" s="272"/>
      <c r="M45" s="262">
        <f t="shared" ref="M45:M51" si="85">SUM(N45:S45)</f>
        <v>0</v>
      </c>
      <c r="N45" s="272"/>
      <c r="O45" s="272"/>
      <c r="P45" s="272"/>
      <c r="Q45" s="272"/>
      <c r="R45" s="272"/>
      <c r="S45" s="272"/>
      <c r="T45" s="262">
        <f t="shared" ref="T45:T51" si="86">SUM(U45:Z45)</f>
        <v>0</v>
      </c>
      <c r="U45" s="272"/>
      <c r="V45" s="272"/>
      <c r="W45" s="272"/>
      <c r="X45" s="272"/>
      <c r="Y45" s="272"/>
      <c r="Z45" s="272"/>
      <c r="AA45" s="262">
        <f t="shared" ref="AA45:AA51" si="87">SUM(AB45:AG45)</f>
        <v>0</v>
      </c>
      <c r="AB45" s="272"/>
      <c r="AC45" s="272"/>
      <c r="AD45" s="272"/>
      <c r="AE45" s="272"/>
      <c r="AF45" s="272"/>
      <c r="AG45" s="272"/>
      <c r="AH45" s="262">
        <f t="shared" ref="AH45:AH51" si="88">SUM(AI45:AN45)</f>
        <v>0</v>
      </c>
      <c r="AI45" s="272"/>
      <c r="AJ45" s="272"/>
      <c r="AK45" s="272"/>
      <c r="AL45" s="272"/>
      <c r="AM45" s="272"/>
      <c r="AN45" s="272"/>
      <c r="AO45" s="262">
        <f t="shared" ref="AO45:AO51" si="89">SUM(AP45:AU45)</f>
        <v>0</v>
      </c>
      <c r="AP45" s="272"/>
      <c r="AQ45" s="272"/>
      <c r="AR45" s="272"/>
      <c r="AS45" s="272"/>
      <c r="AT45" s="272"/>
      <c r="AU45" s="272"/>
      <c r="AV45" s="262">
        <f t="shared" ref="AV45:AV51" si="90">SUM(AW45:BB45)</f>
        <v>0</v>
      </c>
      <c r="AW45" s="272"/>
      <c r="AX45" s="272"/>
      <c r="AY45" s="272"/>
      <c r="AZ45" s="272"/>
      <c r="BA45" s="272"/>
      <c r="BB45" s="272"/>
      <c r="BC45" s="262">
        <f t="shared" ref="BC45:BC51" si="91">SUM(BD45:BI45)</f>
        <v>0</v>
      </c>
      <c r="BD45" s="272"/>
      <c r="BE45" s="272"/>
      <c r="BF45" s="272"/>
      <c r="BG45" s="272"/>
      <c r="BH45" s="272"/>
      <c r="BI45" s="272"/>
      <c r="BJ45" s="262">
        <f t="shared" ref="BJ45:BJ51" si="92">SUM(BK45:BP45)</f>
        <v>0</v>
      </c>
      <c r="BK45" s="272"/>
      <c r="BL45" s="272"/>
      <c r="BM45" s="272"/>
      <c r="BN45" s="272"/>
      <c r="BO45" s="272"/>
      <c r="BP45" s="272"/>
      <c r="BQ45" s="262">
        <f t="shared" ref="BQ45:BQ51" si="93">SUM(BR45:BW45)</f>
        <v>0</v>
      </c>
      <c r="BR45" s="272"/>
      <c r="BS45" s="272"/>
      <c r="BT45" s="272"/>
      <c r="BU45" s="272"/>
      <c r="BV45" s="272"/>
      <c r="BW45" s="272"/>
      <c r="BX45" s="262">
        <f t="shared" ref="BX45:BX51" si="94">SUM(BY45:CD45)</f>
        <v>0</v>
      </c>
      <c r="BY45" s="272"/>
      <c r="BZ45" s="272"/>
      <c r="CA45" s="272"/>
      <c r="CB45" s="272"/>
      <c r="CC45" s="272"/>
      <c r="CD45" s="272"/>
      <c r="CE45" s="262">
        <f t="shared" ref="CE45:CE51" si="95">SUM(CF45:CK45)</f>
        <v>0</v>
      </c>
      <c r="CF45" s="272"/>
      <c r="CG45" s="272"/>
      <c r="CH45" s="272"/>
      <c r="CI45" s="272"/>
      <c r="CJ45" s="272"/>
      <c r="CK45" s="272"/>
      <c r="CL45" s="262">
        <f t="shared" ref="CL45:CL51" si="96">SUM(CM45:CR45)</f>
        <v>0</v>
      </c>
      <c r="CM45" s="272"/>
      <c r="CN45" s="272"/>
      <c r="CO45" s="272"/>
      <c r="CP45" s="272"/>
      <c r="CQ45" s="272"/>
      <c r="CR45" s="272"/>
      <c r="CS45" s="262">
        <f t="shared" ref="CS45:CS51" si="97">SUM(CT45:CY45)</f>
        <v>0</v>
      </c>
      <c r="CT45" s="272"/>
      <c r="CU45" s="272"/>
      <c r="CV45" s="272"/>
      <c r="CW45" s="272"/>
      <c r="CX45" s="272"/>
      <c r="CY45" s="272"/>
      <c r="CZ45" s="262">
        <f t="shared" ref="CZ45:CZ51" si="98">SUM(DA45:DF45)</f>
        <v>0</v>
      </c>
      <c r="DA45" s="272"/>
      <c r="DB45" s="272"/>
      <c r="DC45" s="272"/>
      <c r="DD45" s="272"/>
      <c r="DE45" s="272"/>
      <c r="DF45" s="273"/>
    </row>
    <row r="46" spans="1:110" ht="15" customHeight="1">
      <c r="B46" s="57"/>
      <c r="C46" s="62"/>
      <c r="D46" s="244" t="s">
        <v>205</v>
      </c>
      <c r="E46" s="243" t="s">
        <v>351</v>
      </c>
      <c r="F46" s="262">
        <f t="shared" si="80"/>
        <v>0</v>
      </c>
      <c r="G46" s="272"/>
      <c r="H46" s="272"/>
      <c r="I46" s="272"/>
      <c r="J46" s="272"/>
      <c r="K46" s="272"/>
      <c r="L46" s="272"/>
      <c r="M46" s="262">
        <f t="shared" si="85"/>
        <v>0</v>
      </c>
      <c r="N46" s="272"/>
      <c r="O46" s="272"/>
      <c r="P46" s="272"/>
      <c r="Q46" s="272"/>
      <c r="R46" s="272"/>
      <c r="S46" s="272"/>
      <c r="T46" s="262">
        <f t="shared" si="86"/>
        <v>0</v>
      </c>
      <c r="U46" s="272"/>
      <c r="V46" s="272"/>
      <c r="W46" s="272"/>
      <c r="X46" s="272"/>
      <c r="Y46" s="272"/>
      <c r="Z46" s="272"/>
      <c r="AA46" s="262">
        <f t="shared" si="87"/>
        <v>0</v>
      </c>
      <c r="AB46" s="272"/>
      <c r="AC46" s="272"/>
      <c r="AD46" s="272"/>
      <c r="AE46" s="272"/>
      <c r="AF46" s="272"/>
      <c r="AG46" s="272"/>
      <c r="AH46" s="262">
        <f t="shared" si="88"/>
        <v>0</v>
      </c>
      <c r="AI46" s="272"/>
      <c r="AJ46" s="272"/>
      <c r="AK46" s="272"/>
      <c r="AL46" s="272"/>
      <c r="AM46" s="272"/>
      <c r="AN46" s="272"/>
      <c r="AO46" s="262">
        <f t="shared" si="89"/>
        <v>0</v>
      </c>
      <c r="AP46" s="272"/>
      <c r="AQ46" s="272"/>
      <c r="AR46" s="272"/>
      <c r="AS46" s="272"/>
      <c r="AT46" s="272"/>
      <c r="AU46" s="272"/>
      <c r="AV46" s="262">
        <f t="shared" si="90"/>
        <v>0</v>
      </c>
      <c r="AW46" s="272"/>
      <c r="AX46" s="272"/>
      <c r="AY46" s="272"/>
      <c r="AZ46" s="272"/>
      <c r="BA46" s="272"/>
      <c r="BB46" s="272"/>
      <c r="BC46" s="262">
        <f t="shared" si="91"/>
        <v>0</v>
      </c>
      <c r="BD46" s="272"/>
      <c r="BE46" s="272"/>
      <c r="BF46" s="272"/>
      <c r="BG46" s="272"/>
      <c r="BH46" s="272"/>
      <c r="BI46" s="272"/>
      <c r="BJ46" s="262">
        <f t="shared" si="92"/>
        <v>0</v>
      </c>
      <c r="BK46" s="272"/>
      <c r="BL46" s="272"/>
      <c r="BM46" s="272"/>
      <c r="BN46" s="272"/>
      <c r="BO46" s="272"/>
      <c r="BP46" s="272"/>
      <c r="BQ46" s="262">
        <f t="shared" si="93"/>
        <v>0</v>
      </c>
      <c r="BR46" s="272"/>
      <c r="BS46" s="272"/>
      <c r="BT46" s="272"/>
      <c r="BU46" s="272"/>
      <c r="BV46" s="272"/>
      <c r="BW46" s="272"/>
      <c r="BX46" s="262">
        <f t="shared" si="94"/>
        <v>0</v>
      </c>
      <c r="BY46" s="272"/>
      <c r="BZ46" s="272"/>
      <c r="CA46" s="272"/>
      <c r="CB46" s="272"/>
      <c r="CC46" s="272"/>
      <c r="CD46" s="272"/>
      <c r="CE46" s="262">
        <f t="shared" si="95"/>
        <v>0</v>
      </c>
      <c r="CF46" s="272"/>
      <c r="CG46" s="272"/>
      <c r="CH46" s="272"/>
      <c r="CI46" s="272"/>
      <c r="CJ46" s="272"/>
      <c r="CK46" s="272"/>
      <c r="CL46" s="262">
        <f t="shared" si="96"/>
        <v>0</v>
      </c>
      <c r="CM46" s="272"/>
      <c r="CN46" s="272"/>
      <c r="CO46" s="272"/>
      <c r="CP46" s="272"/>
      <c r="CQ46" s="272"/>
      <c r="CR46" s="272"/>
      <c r="CS46" s="262">
        <f t="shared" si="97"/>
        <v>0</v>
      </c>
      <c r="CT46" s="272"/>
      <c r="CU46" s="272"/>
      <c r="CV46" s="272"/>
      <c r="CW46" s="272"/>
      <c r="CX46" s="272"/>
      <c r="CY46" s="272"/>
      <c r="CZ46" s="262">
        <f t="shared" si="98"/>
        <v>0</v>
      </c>
      <c r="DA46" s="272"/>
      <c r="DB46" s="272"/>
      <c r="DC46" s="272"/>
      <c r="DD46" s="272"/>
      <c r="DE46" s="272"/>
      <c r="DF46" s="273"/>
    </row>
    <row r="47" spans="1:110" ht="15" customHeight="1">
      <c r="B47" s="57"/>
      <c r="C47" s="62"/>
      <c r="D47" s="244" t="s">
        <v>206</v>
      </c>
      <c r="E47" s="243" t="s">
        <v>352</v>
      </c>
      <c r="F47" s="262">
        <f t="shared" si="80"/>
        <v>0</v>
      </c>
      <c r="G47" s="272"/>
      <c r="H47" s="272"/>
      <c r="I47" s="272"/>
      <c r="J47" s="272"/>
      <c r="K47" s="272"/>
      <c r="L47" s="272"/>
      <c r="M47" s="262">
        <f t="shared" si="85"/>
        <v>0</v>
      </c>
      <c r="N47" s="272"/>
      <c r="O47" s="272"/>
      <c r="P47" s="272"/>
      <c r="Q47" s="272"/>
      <c r="R47" s="272"/>
      <c r="S47" s="272"/>
      <c r="T47" s="262">
        <f t="shared" si="86"/>
        <v>0</v>
      </c>
      <c r="U47" s="272"/>
      <c r="V47" s="272"/>
      <c r="W47" s="272"/>
      <c r="X47" s="272"/>
      <c r="Y47" s="272"/>
      <c r="Z47" s="272"/>
      <c r="AA47" s="262">
        <f t="shared" si="87"/>
        <v>0</v>
      </c>
      <c r="AB47" s="272"/>
      <c r="AC47" s="272"/>
      <c r="AD47" s="272"/>
      <c r="AE47" s="272"/>
      <c r="AF47" s="272"/>
      <c r="AG47" s="272"/>
      <c r="AH47" s="262">
        <f t="shared" si="88"/>
        <v>0</v>
      </c>
      <c r="AI47" s="272"/>
      <c r="AJ47" s="272"/>
      <c r="AK47" s="272"/>
      <c r="AL47" s="272"/>
      <c r="AM47" s="272"/>
      <c r="AN47" s="272"/>
      <c r="AO47" s="262">
        <f t="shared" si="89"/>
        <v>0</v>
      </c>
      <c r="AP47" s="272"/>
      <c r="AQ47" s="272"/>
      <c r="AR47" s="272"/>
      <c r="AS47" s="272"/>
      <c r="AT47" s="272"/>
      <c r="AU47" s="272"/>
      <c r="AV47" s="262">
        <f t="shared" si="90"/>
        <v>0</v>
      </c>
      <c r="AW47" s="272"/>
      <c r="AX47" s="272"/>
      <c r="AY47" s="272"/>
      <c r="AZ47" s="272"/>
      <c r="BA47" s="272"/>
      <c r="BB47" s="272"/>
      <c r="BC47" s="262">
        <f t="shared" si="91"/>
        <v>0</v>
      </c>
      <c r="BD47" s="272"/>
      <c r="BE47" s="272"/>
      <c r="BF47" s="272"/>
      <c r="BG47" s="272"/>
      <c r="BH47" s="272"/>
      <c r="BI47" s="272"/>
      <c r="BJ47" s="262">
        <f t="shared" si="92"/>
        <v>0</v>
      </c>
      <c r="BK47" s="272"/>
      <c r="BL47" s="272"/>
      <c r="BM47" s="272"/>
      <c r="BN47" s="272"/>
      <c r="BO47" s="272"/>
      <c r="BP47" s="272"/>
      <c r="BQ47" s="262">
        <f t="shared" si="93"/>
        <v>0</v>
      </c>
      <c r="BR47" s="272"/>
      <c r="BS47" s="272"/>
      <c r="BT47" s="272"/>
      <c r="BU47" s="272"/>
      <c r="BV47" s="272"/>
      <c r="BW47" s="272"/>
      <c r="BX47" s="262">
        <f t="shared" si="94"/>
        <v>0</v>
      </c>
      <c r="BY47" s="272"/>
      <c r="BZ47" s="272"/>
      <c r="CA47" s="272"/>
      <c r="CB47" s="272"/>
      <c r="CC47" s="272"/>
      <c r="CD47" s="272"/>
      <c r="CE47" s="262">
        <f t="shared" si="95"/>
        <v>0</v>
      </c>
      <c r="CF47" s="272"/>
      <c r="CG47" s="272"/>
      <c r="CH47" s="272"/>
      <c r="CI47" s="272"/>
      <c r="CJ47" s="272"/>
      <c r="CK47" s="272"/>
      <c r="CL47" s="262">
        <f t="shared" si="96"/>
        <v>0</v>
      </c>
      <c r="CM47" s="272"/>
      <c r="CN47" s="272"/>
      <c r="CO47" s="272"/>
      <c r="CP47" s="272"/>
      <c r="CQ47" s="272"/>
      <c r="CR47" s="272"/>
      <c r="CS47" s="262">
        <f t="shared" si="97"/>
        <v>0</v>
      </c>
      <c r="CT47" s="272"/>
      <c r="CU47" s="272"/>
      <c r="CV47" s="272"/>
      <c r="CW47" s="272"/>
      <c r="CX47" s="272"/>
      <c r="CY47" s="272"/>
      <c r="CZ47" s="262">
        <f t="shared" si="98"/>
        <v>0</v>
      </c>
      <c r="DA47" s="272"/>
      <c r="DB47" s="272"/>
      <c r="DC47" s="272"/>
      <c r="DD47" s="272"/>
      <c r="DE47" s="272"/>
      <c r="DF47" s="273"/>
    </row>
    <row r="48" spans="1:110" ht="15" customHeight="1">
      <c r="B48" s="57"/>
      <c r="C48" s="62"/>
      <c r="D48" s="244" t="s">
        <v>208</v>
      </c>
      <c r="E48" s="243" t="s">
        <v>353</v>
      </c>
      <c r="F48" s="262">
        <f t="shared" si="80"/>
        <v>0</v>
      </c>
      <c r="G48" s="272"/>
      <c r="H48" s="272"/>
      <c r="I48" s="272"/>
      <c r="J48" s="272"/>
      <c r="K48" s="272"/>
      <c r="L48" s="272"/>
      <c r="M48" s="262">
        <f t="shared" si="85"/>
        <v>0</v>
      </c>
      <c r="N48" s="272"/>
      <c r="O48" s="272"/>
      <c r="P48" s="272"/>
      <c r="Q48" s="272"/>
      <c r="R48" s="272"/>
      <c r="S48" s="272"/>
      <c r="T48" s="262">
        <f t="shared" si="86"/>
        <v>0</v>
      </c>
      <c r="U48" s="272"/>
      <c r="V48" s="272"/>
      <c r="W48" s="272"/>
      <c r="X48" s="272"/>
      <c r="Y48" s="272"/>
      <c r="Z48" s="272"/>
      <c r="AA48" s="262">
        <f t="shared" si="87"/>
        <v>0</v>
      </c>
      <c r="AB48" s="272"/>
      <c r="AC48" s="272"/>
      <c r="AD48" s="272"/>
      <c r="AE48" s="272"/>
      <c r="AF48" s="272"/>
      <c r="AG48" s="272"/>
      <c r="AH48" s="262">
        <f t="shared" si="88"/>
        <v>0</v>
      </c>
      <c r="AI48" s="272"/>
      <c r="AJ48" s="272"/>
      <c r="AK48" s="272"/>
      <c r="AL48" s="272"/>
      <c r="AM48" s="272"/>
      <c r="AN48" s="272"/>
      <c r="AO48" s="262">
        <f t="shared" si="89"/>
        <v>0</v>
      </c>
      <c r="AP48" s="272"/>
      <c r="AQ48" s="272"/>
      <c r="AR48" s="272"/>
      <c r="AS48" s="272"/>
      <c r="AT48" s="272"/>
      <c r="AU48" s="272"/>
      <c r="AV48" s="262">
        <f t="shared" si="90"/>
        <v>0</v>
      </c>
      <c r="AW48" s="272"/>
      <c r="AX48" s="272"/>
      <c r="AY48" s="272"/>
      <c r="AZ48" s="272"/>
      <c r="BA48" s="272"/>
      <c r="BB48" s="272"/>
      <c r="BC48" s="262">
        <f t="shared" si="91"/>
        <v>0</v>
      </c>
      <c r="BD48" s="272"/>
      <c r="BE48" s="272"/>
      <c r="BF48" s="272"/>
      <c r="BG48" s="272"/>
      <c r="BH48" s="272"/>
      <c r="BI48" s="272"/>
      <c r="BJ48" s="262">
        <f t="shared" si="92"/>
        <v>0</v>
      </c>
      <c r="BK48" s="272"/>
      <c r="BL48" s="272"/>
      <c r="BM48" s="272"/>
      <c r="BN48" s="272"/>
      <c r="BO48" s="272"/>
      <c r="BP48" s="272"/>
      <c r="BQ48" s="262">
        <f t="shared" si="93"/>
        <v>0</v>
      </c>
      <c r="BR48" s="272"/>
      <c r="BS48" s="272"/>
      <c r="BT48" s="272"/>
      <c r="BU48" s="272"/>
      <c r="BV48" s="272"/>
      <c r="BW48" s="272"/>
      <c r="BX48" s="262">
        <f t="shared" si="94"/>
        <v>0</v>
      </c>
      <c r="BY48" s="272"/>
      <c r="BZ48" s="272"/>
      <c r="CA48" s="272"/>
      <c r="CB48" s="272"/>
      <c r="CC48" s="272"/>
      <c r="CD48" s="272"/>
      <c r="CE48" s="262">
        <f t="shared" si="95"/>
        <v>0</v>
      </c>
      <c r="CF48" s="272"/>
      <c r="CG48" s="272"/>
      <c r="CH48" s="272"/>
      <c r="CI48" s="272"/>
      <c r="CJ48" s="272"/>
      <c r="CK48" s="272"/>
      <c r="CL48" s="262">
        <f t="shared" si="96"/>
        <v>0</v>
      </c>
      <c r="CM48" s="272"/>
      <c r="CN48" s="272"/>
      <c r="CO48" s="272"/>
      <c r="CP48" s="272"/>
      <c r="CQ48" s="272"/>
      <c r="CR48" s="272"/>
      <c r="CS48" s="262">
        <f t="shared" si="97"/>
        <v>0</v>
      </c>
      <c r="CT48" s="272"/>
      <c r="CU48" s="272"/>
      <c r="CV48" s="272"/>
      <c r="CW48" s="272"/>
      <c r="CX48" s="272"/>
      <c r="CY48" s="272"/>
      <c r="CZ48" s="262">
        <f t="shared" si="98"/>
        <v>0</v>
      </c>
      <c r="DA48" s="272"/>
      <c r="DB48" s="272"/>
      <c r="DC48" s="272"/>
      <c r="DD48" s="272"/>
      <c r="DE48" s="272"/>
      <c r="DF48" s="273"/>
    </row>
    <row r="49" spans="1:110" ht="15" customHeight="1">
      <c r="B49" s="57"/>
      <c r="C49" s="62"/>
      <c r="D49" s="244" t="s">
        <v>211</v>
      </c>
      <c r="E49" s="243" t="s">
        <v>354</v>
      </c>
      <c r="F49" s="262">
        <f t="shared" si="80"/>
        <v>0</v>
      </c>
      <c r="G49" s="272"/>
      <c r="H49" s="272"/>
      <c r="I49" s="272"/>
      <c r="J49" s="272"/>
      <c r="K49" s="272"/>
      <c r="L49" s="272"/>
      <c r="M49" s="262">
        <f t="shared" si="85"/>
        <v>0</v>
      </c>
      <c r="N49" s="272"/>
      <c r="O49" s="272"/>
      <c r="P49" s="272"/>
      <c r="Q49" s="272"/>
      <c r="R49" s="272"/>
      <c r="S49" s="272"/>
      <c r="T49" s="262">
        <f t="shared" si="86"/>
        <v>0</v>
      </c>
      <c r="U49" s="272"/>
      <c r="V49" s="272"/>
      <c r="W49" s="272"/>
      <c r="X49" s="272"/>
      <c r="Y49" s="272"/>
      <c r="Z49" s="272"/>
      <c r="AA49" s="262">
        <f t="shared" si="87"/>
        <v>0</v>
      </c>
      <c r="AB49" s="272"/>
      <c r="AC49" s="272"/>
      <c r="AD49" s="272"/>
      <c r="AE49" s="272"/>
      <c r="AF49" s="272"/>
      <c r="AG49" s="272"/>
      <c r="AH49" s="262">
        <f t="shared" si="88"/>
        <v>0</v>
      </c>
      <c r="AI49" s="272"/>
      <c r="AJ49" s="272"/>
      <c r="AK49" s="272"/>
      <c r="AL49" s="272"/>
      <c r="AM49" s="272"/>
      <c r="AN49" s="272"/>
      <c r="AO49" s="262">
        <f t="shared" si="89"/>
        <v>0</v>
      </c>
      <c r="AP49" s="272"/>
      <c r="AQ49" s="272"/>
      <c r="AR49" s="272"/>
      <c r="AS49" s="272"/>
      <c r="AT49" s="272"/>
      <c r="AU49" s="272"/>
      <c r="AV49" s="262">
        <f t="shared" si="90"/>
        <v>0</v>
      </c>
      <c r="AW49" s="272"/>
      <c r="AX49" s="272"/>
      <c r="AY49" s="272"/>
      <c r="AZ49" s="272"/>
      <c r="BA49" s="272"/>
      <c r="BB49" s="272"/>
      <c r="BC49" s="262">
        <f t="shared" si="91"/>
        <v>0</v>
      </c>
      <c r="BD49" s="272"/>
      <c r="BE49" s="272"/>
      <c r="BF49" s="272"/>
      <c r="BG49" s="272"/>
      <c r="BH49" s="272"/>
      <c r="BI49" s="272"/>
      <c r="BJ49" s="262">
        <f t="shared" si="92"/>
        <v>0</v>
      </c>
      <c r="BK49" s="272"/>
      <c r="BL49" s="272"/>
      <c r="BM49" s="272"/>
      <c r="BN49" s="272"/>
      <c r="BO49" s="272"/>
      <c r="BP49" s="272"/>
      <c r="BQ49" s="262">
        <f t="shared" si="93"/>
        <v>0</v>
      </c>
      <c r="BR49" s="272"/>
      <c r="BS49" s="272"/>
      <c r="BT49" s="272"/>
      <c r="BU49" s="272"/>
      <c r="BV49" s="272"/>
      <c r="BW49" s="272"/>
      <c r="BX49" s="262">
        <f t="shared" si="94"/>
        <v>0</v>
      </c>
      <c r="BY49" s="272"/>
      <c r="BZ49" s="272"/>
      <c r="CA49" s="272"/>
      <c r="CB49" s="272"/>
      <c r="CC49" s="272"/>
      <c r="CD49" s="272"/>
      <c r="CE49" s="262">
        <f t="shared" si="95"/>
        <v>0</v>
      </c>
      <c r="CF49" s="272"/>
      <c r="CG49" s="272"/>
      <c r="CH49" s="272"/>
      <c r="CI49" s="272"/>
      <c r="CJ49" s="272"/>
      <c r="CK49" s="272"/>
      <c r="CL49" s="262">
        <f t="shared" si="96"/>
        <v>0</v>
      </c>
      <c r="CM49" s="272"/>
      <c r="CN49" s="272"/>
      <c r="CO49" s="272"/>
      <c r="CP49" s="272"/>
      <c r="CQ49" s="272"/>
      <c r="CR49" s="272"/>
      <c r="CS49" s="262">
        <f t="shared" si="97"/>
        <v>0</v>
      </c>
      <c r="CT49" s="272"/>
      <c r="CU49" s="272"/>
      <c r="CV49" s="272"/>
      <c r="CW49" s="272"/>
      <c r="CX49" s="272"/>
      <c r="CY49" s="272"/>
      <c r="CZ49" s="262">
        <f t="shared" si="98"/>
        <v>0</v>
      </c>
      <c r="DA49" s="272"/>
      <c r="DB49" s="272"/>
      <c r="DC49" s="272"/>
      <c r="DD49" s="272"/>
      <c r="DE49" s="272"/>
      <c r="DF49" s="273"/>
    </row>
    <row r="50" spans="1:110" ht="15" customHeight="1">
      <c r="B50" s="57"/>
      <c r="C50" s="62"/>
      <c r="D50" s="244" t="s">
        <v>209</v>
      </c>
      <c r="E50" s="243" t="s">
        <v>355</v>
      </c>
      <c r="F50" s="262">
        <f t="shared" si="80"/>
        <v>0</v>
      </c>
      <c r="G50" s="272"/>
      <c r="H50" s="272"/>
      <c r="I50" s="272"/>
      <c r="J50" s="272"/>
      <c r="K50" s="272"/>
      <c r="L50" s="272"/>
      <c r="M50" s="262">
        <f t="shared" si="85"/>
        <v>0</v>
      </c>
      <c r="N50" s="272"/>
      <c r="O50" s="272"/>
      <c r="P50" s="272"/>
      <c r="Q50" s="272"/>
      <c r="R50" s="272"/>
      <c r="S50" s="272"/>
      <c r="T50" s="262">
        <f t="shared" si="86"/>
        <v>0</v>
      </c>
      <c r="U50" s="272"/>
      <c r="V50" s="272"/>
      <c r="W50" s="272"/>
      <c r="X50" s="272"/>
      <c r="Y50" s="272"/>
      <c r="Z50" s="272"/>
      <c r="AA50" s="262">
        <f t="shared" si="87"/>
        <v>0</v>
      </c>
      <c r="AB50" s="272"/>
      <c r="AC50" s="272"/>
      <c r="AD50" s="272"/>
      <c r="AE50" s="272"/>
      <c r="AF50" s="272"/>
      <c r="AG50" s="272"/>
      <c r="AH50" s="262">
        <f t="shared" si="88"/>
        <v>0</v>
      </c>
      <c r="AI50" s="272"/>
      <c r="AJ50" s="272"/>
      <c r="AK50" s="272"/>
      <c r="AL50" s="272"/>
      <c r="AM50" s="272"/>
      <c r="AN50" s="272"/>
      <c r="AO50" s="262">
        <f t="shared" si="89"/>
        <v>0</v>
      </c>
      <c r="AP50" s="272"/>
      <c r="AQ50" s="272"/>
      <c r="AR50" s="272"/>
      <c r="AS50" s="272"/>
      <c r="AT50" s="272"/>
      <c r="AU50" s="272"/>
      <c r="AV50" s="262">
        <f t="shared" si="90"/>
        <v>0</v>
      </c>
      <c r="AW50" s="272"/>
      <c r="AX50" s="272"/>
      <c r="AY50" s="272"/>
      <c r="AZ50" s="272"/>
      <c r="BA50" s="272"/>
      <c r="BB50" s="272"/>
      <c r="BC50" s="262">
        <f t="shared" si="91"/>
        <v>0</v>
      </c>
      <c r="BD50" s="272"/>
      <c r="BE50" s="272"/>
      <c r="BF50" s="272"/>
      <c r="BG50" s="272"/>
      <c r="BH50" s="272"/>
      <c r="BI50" s="272"/>
      <c r="BJ50" s="262">
        <f t="shared" si="92"/>
        <v>0</v>
      </c>
      <c r="BK50" s="272"/>
      <c r="BL50" s="272"/>
      <c r="BM50" s="272"/>
      <c r="BN50" s="272"/>
      <c r="BO50" s="272"/>
      <c r="BP50" s="272"/>
      <c r="BQ50" s="262">
        <f t="shared" si="93"/>
        <v>0</v>
      </c>
      <c r="BR50" s="272"/>
      <c r="BS50" s="272"/>
      <c r="BT50" s="272"/>
      <c r="BU50" s="272"/>
      <c r="BV50" s="272"/>
      <c r="BW50" s="272"/>
      <c r="BX50" s="262">
        <f t="shared" si="94"/>
        <v>0</v>
      </c>
      <c r="BY50" s="272"/>
      <c r="BZ50" s="272"/>
      <c r="CA50" s="272"/>
      <c r="CB50" s="272"/>
      <c r="CC50" s="272"/>
      <c r="CD50" s="272"/>
      <c r="CE50" s="262">
        <f t="shared" si="95"/>
        <v>0</v>
      </c>
      <c r="CF50" s="272"/>
      <c r="CG50" s="272"/>
      <c r="CH50" s="272"/>
      <c r="CI50" s="272"/>
      <c r="CJ50" s="272"/>
      <c r="CK50" s="272"/>
      <c r="CL50" s="262">
        <f t="shared" si="96"/>
        <v>0</v>
      </c>
      <c r="CM50" s="272"/>
      <c r="CN50" s="272"/>
      <c r="CO50" s="272"/>
      <c r="CP50" s="272"/>
      <c r="CQ50" s="272"/>
      <c r="CR50" s="272"/>
      <c r="CS50" s="262">
        <f t="shared" si="97"/>
        <v>0</v>
      </c>
      <c r="CT50" s="272"/>
      <c r="CU50" s="272"/>
      <c r="CV50" s="272"/>
      <c r="CW50" s="272"/>
      <c r="CX50" s="272"/>
      <c r="CY50" s="272"/>
      <c r="CZ50" s="262">
        <f t="shared" si="98"/>
        <v>0</v>
      </c>
      <c r="DA50" s="272"/>
      <c r="DB50" s="272"/>
      <c r="DC50" s="272"/>
      <c r="DD50" s="272"/>
      <c r="DE50" s="272"/>
      <c r="DF50" s="273"/>
    </row>
    <row r="51" spans="1:110" ht="15" customHeight="1">
      <c r="B51" s="57"/>
      <c r="C51" s="62"/>
      <c r="D51" s="244" t="s">
        <v>207</v>
      </c>
      <c r="E51" s="243" t="s">
        <v>356</v>
      </c>
      <c r="F51" s="262">
        <f t="shared" si="80"/>
        <v>0</v>
      </c>
      <c r="G51" s="272"/>
      <c r="H51" s="272"/>
      <c r="I51" s="272"/>
      <c r="J51" s="272"/>
      <c r="K51" s="272"/>
      <c r="L51" s="272"/>
      <c r="M51" s="262">
        <f t="shared" si="85"/>
        <v>0</v>
      </c>
      <c r="N51" s="272"/>
      <c r="O51" s="272"/>
      <c r="P51" s="272"/>
      <c r="Q51" s="272"/>
      <c r="R51" s="272"/>
      <c r="S51" s="272"/>
      <c r="T51" s="262">
        <f t="shared" si="86"/>
        <v>0</v>
      </c>
      <c r="U51" s="272"/>
      <c r="V51" s="272"/>
      <c r="W51" s="272"/>
      <c r="X51" s="272"/>
      <c r="Y51" s="272"/>
      <c r="Z51" s="272"/>
      <c r="AA51" s="262">
        <f t="shared" si="87"/>
        <v>0</v>
      </c>
      <c r="AB51" s="272"/>
      <c r="AC51" s="272"/>
      <c r="AD51" s="272"/>
      <c r="AE51" s="272"/>
      <c r="AF51" s="272"/>
      <c r="AG51" s="272"/>
      <c r="AH51" s="262">
        <f t="shared" si="88"/>
        <v>0</v>
      </c>
      <c r="AI51" s="272"/>
      <c r="AJ51" s="272"/>
      <c r="AK51" s="272"/>
      <c r="AL51" s="272"/>
      <c r="AM51" s="272"/>
      <c r="AN51" s="272"/>
      <c r="AO51" s="262">
        <f t="shared" si="89"/>
        <v>0</v>
      </c>
      <c r="AP51" s="272"/>
      <c r="AQ51" s="272"/>
      <c r="AR51" s="272"/>
      <c r="AS51" s="272"/>
      <c r="AT51" s="272"/>
      <c r="AU51" s="272"/>
      <c r="AV51" s="262">
        <f t="shared" si="90"/>
        <v>0</v>
      </c>
      <c r="AW51" s="272"/>
      <c r="AX51" s="272"/>
      <c r="AY51" s="272"/>
      <c r="AZ51" s="272"/>
      <c r="BA51" s="272"/>
      <c r="BB51" s="272"/>
      <c r="BC51" s="262">
        <f t="shared" si="91"/>
        <v>0</v>
      </c>
      <c r="BD51" s="272"/>
      <c r="BE51" s="272"/>
      <c r="BF51" s="272"/>
      <c r="BG51" s="272"/>
      <c r="BH51" s="272"/>
      <c r="BI51" s="272"/>
      <c r="BJ51" s="262">
        <f t="shared" si="92"/>
        <v>0</v>
      </c>
      <c r="BK51" s="272"/>
      <c r="BL51" s="272"/>
      <c r="BM51" s="272"/>
      <c r="BN51" s="272"/>
      <c r="BO51" s="272"/>
      <c r="BP51" s="272"/>
      <c r="BQ51" s="262">
        <f t="shared" si="93"/>
        <v>0</v>
      </c>
      <c r="BR51" s="272"/>
      <c r="BS51" s="272"/>
      <c r="BT51" s="272"/>
      <c r="BU51" s="272"/>
      <c r="BV51" s="272"/>
      <c r="BW51" s="272"/>
      <c r="BX51" s="262">
        <f t="shared" si="94"/>
        <v>0</v>
      </c>
      <c r="BY51" s="272"/>
      <c r="BZ51" s="272"/>
      <c r="CA51" s="272"/>
      <c r="CB51" s="272"/>
      <c r="CC51" s="272"/>
      <c r="CD51" s="272"/>
      <c r="CE51" s="262">
        <f t="shared" si="95"/>
        <v>0</v>
      </c>
      <c r="CF51" s="272"/>
      <c r="CG51" s="272"/>
      <c r="CH51" s="272"/>
      <c r="CI51" s="272"/>
      <c r="CJ51" s="272"/>
      <c r="CK51" s="272"/>
      <c r="CL51" s="262">
        <f t="shared" si="96"/>
        <v>0</v>
      </c>
      <c r="CM51" s="272"/>
      <c r="CN51" s="272"/>
      <c r="CO51" s="272"/>
      <c r="CP51" s="272"/>
      <c r="CQ51" s="272"/>
      <c r="CR51" s="272"/>
      <c r="CS51" s="262">
        <f t="shared" si="97"/>
        <v>0</v>
      </c>
      <c r="CT51" s="272"/>
      <c r="CU51" s="272"/>
      <c r="CV51" s="272"/>
      <c r="CW51" s="272"/>
      <c r="CX51" s="272"/>
      <c r="CY51" s="272"/>
      <c r="CZ51" s="262">
        <f t="shared" si="98"/>
        <v>0</v>
      </c>
      <c r="DA51" s="272"/>
      <c r="DB51" s="272"/>
      <c r="DC51" s="272"/>
      <c r="DD51" s="272"/>
      <c r="DE51" s="272"/>
      <c r="DF51" s="273"/>
    </row>
    <row r="52" spans="1:110" s="209" customFormat="1" ht="15" customHeight="1">
      <c r="A52" s="208"/>
      <c r="C52" s="210"/>
      <c r="D52" s="249" t="s">
        <v>357</v>
      </c>
      <c r="E52" s="251" t="s">
        <v>358</v>
      </c>
      <c r="F52" s="262">
        <f>F17+F44</f>
        <v>0</v>
      </c>
      <c r="G52" s="262">
        <f t="shared" ref="G52:BR52" si="99">G17+G44</f>
        <v>0</v>
      </c>
      <c r="H52" s="262">
        <f t="shared" si="99"/>
        <v>0</v>
      </c>
      <c r="I52" s="262">
        <f t="shared" si="99"/>
        <v>0</v>
      </c>
      <c r="J52" s="262">
        <f t="shared" si="99"/>
        <v>0</v>
      </c>
      <c r="K52" s="262">
        <f t="shared" si="99"/>
        <v>0</v>
      </c>
      <c r="L52" s="262">
        <f t="shared" si="99"/>
        <v>0</v>
      </c>
      <c r="M52" s="262">
        <f t="shared" si="99"/>
        <v>0</v>
      </c>
      <c r="N52" s="262">
        <f t="shared" si="99"/>
        <v>0</v>
      </c>
      <c r="O52" s="262">
        <f t="shared" si="99"/>
        <v>0</v>
      </c>
      <c r="P52" s="262">
        <f t="shared" si="99"/>
        <v>0</v>
      </c>
      <c r="Q52" s="262">
        <f t="shared" si="99"/>
        <v>0</v>
      </c>
      <c r="R52" s="262">
        <f t="shared" si="99"/>
        <v>0</v>
      </c>
      <c r="S52" s="262">
        <f t="shared" si="99"/>
        <v>0</v>
      </c>
      <c r="T52" s="262">
        <f t="shared" si="99"/>
        <v>0</v>
      </c>
      <c r="U52" s="262">
        <f t="shared" si="99"/>
        <v>0</v>
      </c>
      <c r="V52" s="262">
        <f t="shared" si="99"/>
        <v>0</v>
      </c>
      <c r="W52" s="262">
        <f t="shared" si="99"/>
        <v>0</v>
      </c>
      <c r="X52" s="262">
        <f t="shared" si="99"/>
        <v>0</v>
      </c>
      <c r="Y52" s="262">
        <f t="shared" si="99"/>
        <v>0</v>
      </c>
      <c r="Z52" s="262">
        <f t="shared" si="99"/>
        <v>0</v>
      </c>
      <c r="AA52" s="262">
        <f t="shared" si="99"/>
        <v>0</v>
      </c>
      <c r="AB52" s="262">
        <f t="shared" si="99"/>
        <v>0</v>
      </c>
      <c r="AC52" s="262">
        <f t="shared" si="99"/>
        <v>0</v>
      </c>
      <c r="AD52" s="262">
        <f t="shared" si="99"/>
        <v>0</v>
      </c>
      <c r="AE52" s="262">
        <f t="shared" si="99"/>
        <v>0</v>
      </c>
      <c r="AF52" s="262">
        <f t="shared" si="99"/>
        <v>0</v>
      </c>
      <c r="AG52" s="262">
        <f t="shared" si="99"/>
        <v>0</v>
      </c>
      <c r="AH52" s="262">
        <f t="shared" si="99"/>
        <v>0</v>
      </c>
      <c r="AI52" s="262">
        <f t="shared" si="99"/>
        <v>0</v>
      </c>
      <c r="AJ52" s="262">
        <f t="shared" si="99"/>
        <v>0</v>
      </c>
      <c r="AK52" s="262">
        <f t="shared" si="99"/>
        <v>0</v>
      </c>
      <c r="AL52" s="262">
        <f t="shared" si="99"/>
        <v>0</v>
      </c>
      <c r="AM52" s="262">
        <f t="shared" si="99"/>
        <v>0</v>
      </c>
      <c r="AN52" s="262">
        <f t="shared" si="99"/>
        <v>0</v>
      </c>
      <c r="AO52" s="262">
        <f t="shared" si="99"/>
        <v>0</v>
      </c>
      <c r="AP52" s="262">
        <f t="shared" si="99"/>
        <v>0</v>
      </c>
      <c r="AQ52" s="262">
        <f t="shared" si="99"/>
        <v>0</v>
      </c>
      <c r="AR52" s="262">
        <f t="shared" si="99"/>
        <v>0</v>
      </c>
      <c r="AS52" s="262">
        <f t="shared" si="99"/>
        <v>0</v>
      </c>
      <c r="AT52" s="262">
        <f t="shared" si="99"/>
        <v>0</v>
      </c>
      <c r="AU52" s="262">
        <f t="shared" si="99"/>
        <v>0</v>
      </c>
      <c r="AV52" s="262">
        <f t="shared" si="99"/>
        <v>0</v>
      </c>
      <c r="AW52" s="262">
        <f t="shared" si="99"/>
        <v>0</v>
      </c>
      <c r="AX52" s="262">
        <f t="shared" si="99"/>
        <v>0</v>
      </c>
      <c r="AY52" s="262">
        <f t="shared" si="99"/>
        <v>0</v>
      </c>
      <c r="AZ52" s="262">
        <f t="shared" si="99"/>
        <v>0</v>
      </c>
      <c r="BA52" s="262">
        <f t="shared" si="99"/>
        <v>0</v>
      </c>
      <c r="BB52" s="262">
        <f t="shared" si="99"/>
        <v>0</v>
      </c>
      <c r="BC52" s="262">
        <f t="shared" si="99"/>
        <v>0</v>
      </c>
      <c r="BD52" s="262">
        <f t="shared" si="99"/>
        <v>0</v>
      </c>
      <c r="BE52" s="262">
        <f t="shared" si="99"/>
        <v>0</v>
      </c>
      <c r="BF52" s="262">
        <f t="shared" si="99"/>
        <v>0</v>
      </c>
      <c r="BG52" s="262">
        <f t="shared" si="99"/>
        <v>0</v>
      </c>
      <c r="BH52" s="262">
        <f t="shared" si="99"/>
        <v>0</v>
      </c>
      <c r="BI52" s="262">
        <f t="shared" si="99"/>
        <v>0</v>
      </c>
      <c r="BJ52" s="262">
        <f t="shared" si="99"/>
        <v>0</v>
      </c>
      <c r="BK52" s="262">
        <f t="shared" si="99"/>
        <v>0</v>
      </c>
      <c r="BL52" s="262">
        <f t="shared" si="99"/>
        <v>0</v>
      </c>
      <c r="BM52" s="262">
        <f t="shared" si="99"/>
        <v>0</v>
      </c>
      <c r="BN52" s="262">
        <f t="shared" si="99"/>
        <v>0</v>
      </c>
      <c r="BO52" s="262">
        <f t="shared" si="99"/>
        <v>0</v>
      </c>
      <c r="BP52" s="262">
        <f t="shared" si="99"/>
        <v>0</v>
      </c>
      <c r="BQ52" s="262">
        <f t="shared" si="99"/>
        <v>0</v>
      </c>
      <c r="BR52" s="262">
        <f t="shared" si="99"/>
        <v>0</v>
      </c>
      <c r="BS52" s="262">
        <f t="shared" ref="BS52:DF52" si="100">BS17+BS44</f>
        <v>0</v>
      </c>
      <c r="BT52" s="262">
        <f t="shared" si="100"/>
        <v>0</v>
      </c>
      <c r="BU52" s="262">
        <f t="shared" si="100"/>
        <v>0</v>
      </c>
      <c r="BV52" s="262">
        <f t="shared" si="100"/>
        <v>0</v>
      </c>
      <c r="BW52" s="262">
        <f t="shared" si="100"/>
        <v>0</v>
      </c>
      <c r="BX52" s="262">
        <f t="shared" si="100"/>
        <v>0</v>
      </c>
      <c r="BY52" s="262">
        <f t="shared" si="100"/>
        <v>0</v>
      </c>
      <c r="BZ52" s="262">
        <f t="shared" si="100"/>
        <v>0</v>
      </c>
      <c r="CA52" s="262">
        <f t="shared" si="100"/>
        <v>0</v>
      </c>
      <c r="CB52" s="262">
        <f t="shared" si="100"/>
        <v>0</v>
      </c>
      <c r="CC52" s="262">
        <f t="shared" si="100"/>
        <v>0</v>
      </c>
      <c r="CD52" s="262">
        <f t="shared" si="100"/>
        <v>0</v>
      </c>
      <c r="CE52" s="262">
        <f t="shared" si="100"/>
        <v>0</v>
      </c>
      <c r="CF52" s="262">
        <f t="shared" si="100"/>
        <v>0</v>
      </c>
      <c r="CG52" s="262">
        <f t="shared" si="100"/>
        <v>0</v>
      </c>
      <c r="CH52" s="262">
        <f t="shared" si="100"/>
        <v>0</v>
      </c>
      <c r="CI52" s="262">
        <f t="shared" si="100"/>
        <v>0</v>
      </c>
      <c r="CJ52" s="262">
        <f t="shared" si="100"/>
        <v>0</v>
      </c>
      <c r="CK52" s="262">
        <f t="shared" si="100"/>
        <v>0</v>
      </c>
      <c r="CL52" s="262">
        <f t="shared" si="100"/>
        <v>0</v>
      </c>
      <c r="CM52" s="262">
        <f t="shared" si="100"/>
        <v>0</v>
      </c>
      <c r="CN52" s="262">
        <f t="shared" si="100"/>
        <v>0</v>
      </c>
      <c r="CO52" s="262">
        <f t="shared" si="100"/>
        <v>0</v>
      </c>
      <c r="CP52" s="262">
        <f t="shared" si="100"/>
        <v>0</v>
      </c>
      <c r="CQ52" s="262">
        <f t="shared" si="100"/>
        <v>0</v>
      </c>
      <c r="CR52" s="262">
        <f t="shared" si="100"/>
        <v>0</v>
      </c>
      <c r="CS52" s="262">
        <f t="shared" si="100"/>
        <v>0</v>
      </c>
      <c r="CT52" s="262">
        <f t="shared" si="100"/>
        <v>0</v>
      </c>
      <c r="CU52" s="262">
        <f t="shared" si="100"/>
        <v>0</v>
      </c>
      <c r="CV52" s="262">
        <f t="shared" si="100"/>
        <v>0</v>
      </c>
      <c r="CW52" s="262">
        <f t="shared" si="100"/>
        <v>0</v>
      </c>
      <c r="CX52" s="262">
        <f t="shared" si="100"/>
        <v>0</v>
      </c>
      <c r="CY52" s="262">
        <f t="shared" si="100"/>
        <v>0</v>
      </c>
      <c r="CZ52" s="262">
        <f t="shared" si="100"/>
        <v>0</v>
      </c>
      <c r="DA52" s="262">
        <f t="shared" si="100"/>
        <v>0</v>
      </c>
      <c r="DB52" s="262">
        <f t="shared" si="100"/>
        <v>0</v>
      </c>
      <c r="DC52" s="262">
        <f t="shared" si="100"/>
        <v>0</v>
      </c>
      <c r="DD52" s="262">
        <f t="shared" si="100"/>
        <v>0</v>
      </c>
      <c r="DE52" s="262">
        <f t="shared" si="100"/>
        <v>0</v>
      </c>
      <c r="DF52" s="263">
        <f t="shared" si="100"/>
        <v>0</v>
      </c>
    </row>
    <row r="53" spans="1:11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70"/>
      <c r="CA53" s="170"/>
      <c r="CB53" s="170"/>
      <c r="CC53" s="170"/>
      <c r="CD53" s="170"/>
      <c r="CE53" s="170"/>
      <c r="CF53" s="170"/>
      <c r="CG53" s="170"/>
      <c r="CH53" s="170"/>
      <c r="CI53" s="170"/>
      <c r="CJ53" s="170"/>
      <c r="CK53" s="170"/>
      <c r="CL53" s="170"/>
      <c r="CM53" s="170"/>
      <c r="CN53" s="170"/>
      <c r="CO53" s="170"/>
      <c r="CP53" s="170"/>
      <c r="CQ53" s="170"/>
      <c r="CR53" s="170"/>
      <c r="CS53" s="170"/>
      <c r="CT53" s="170"/>
      <c r="CU53" s="170"/>
      <c r="CV53" s="170"/>
      <c r="CW53" s="170"/>
      <c r="CX53" s="170"/>
      <c r="CY53" s="170"/>
      <c r="CZ53" s="170"/>
      <c r="DA53" s="170"/>
      <c r="DB53" s="170"/>
      <c r="DC53" s="170"/>
      <c r="DD53" s="170"/>
      <c r="DE53" s="170"/>
      <c r="DF53" s="170"/>
    </row>
  </sheetData>
  <sheetProtection algorithmName="SHA-512" hashValue="o6j4BsFlsa7HRfuGlKVqJiv7sZ8VDMLpO3yFzRo5Jflp5K7dMeyNtOWdTDYYjAW/IY5t82GACFdXTE02LVFVRw==" saltValue="jX99zXi/lIKuWc0rNa+RvQ==" spinCount="100000" sheet="1" objects="1" scenarios="1" formatColumns="0" formatRows="0" autoFilter="0"/>
  <mergeCells count="55">
    <mergeCell ref="DA14:DF14"/>
    <mergeCell ref="BQ14:BQ15"/>
    <mergeCell ref="BR14:BW14"/>
    <mergeCell ref="BX14:BX15"/>
    <mergeCell ref="BY14:CD14"/>
    <mergeCell ref="CE14:CE15"/>
    <mergeCell ref="CF14:CK14"/>
    <mergeCell ref="CL14:CL15"/>
    <mergeCell ref="CM14:CR14"/>
    <mergeCell ref="CS14:CS15"/>
    <mergeCell ref="CT14:CY14"/>
    <mergeCell ref="CZ14:CZ15"/>
    <mergeCell ref="BK14:BP14"/>
    <mergeCell ref="AA14:AA15"/>
    <mergeCell ref="AB14:AG14"/>
    <mergeCell ref="AH14:AH15"/>
    <mergeCell ref="AI14:AN14"/>
    <mergeCell ref="AO14:AO15"/>
    <mergeCell ref="AP14:AU14"/>
    <mergeCell ref="AV14:AV15"/>
    <mergeCell ref="AW14:BB14"/>
    <mergeCell ref="BC14:BC15"/>
    <mergeCell ref="BD14:BI14"/>
    <mergeCell ref="BJ14:BJ15"/>
    <mergeCell ref="BJ13:BP13"/>
    <mergeCell ref="BQ13:BW13"/>
    <mergeCell ref="AV12:BI12"/>
    <mergeCell ref="BJ12:BW12"/>
    <mergeCell ref="BX12:CK12"/>
    <mergeCell ref="AV13:BB13"/>
    <mergeCell ref="BC13:BI13"/>
    <mergeCell ref="CL12:CY12"/>
    <mergeCell ref="CZ12:DF13"/>
    <mergeCell ref="BX13:CD13"/>
    <mergeCell ref="CE13:CK13"/>
    <mergeCell ref="CL13:CR13"/>
    <mergeCell ref="CS13:CY13"/>
    <mergeCell ref="D11:K11"/>
    <mergeCell ref="D12:D15"/>
    <mergeCell ref="E12:E15"/>
    <mergeCell ref="F12:S12"/>
    <mergeCell ref="T12:AG12"/>
    <mergeCell ref="U14:Z14"/>
    <mergeCell ref="F14:F15"/>
    <mergeCell ref="G14:L14"/>
    <mergeCell ref="M14:M15"/>
    <mergeCell ref="N14:S14"/>
    <mergeCell ref="T14:T15"/>
    <mergeCell ref="AH12:AU12"/>
    <mergeCell ref="F13:L13"/>
    <mergeCell ref="M13:S13"/>
    <mergeCell ref="T13:Z13"/>
    <mergeCell ref="AA13:AG13"/>
    <mergeCell ref="AH13:AN13"/>
    <mergeCell ref="AO13:AU13"/>
  </mergeCells>
  <dataValidations count="1">
    <dataValidation type="decimal" allowBlank="1" showErrorMessage="1" errorTitle="Ошибка" error="Допускается ввод только действительных чисел!" sqref="IU18:NB52 SQ18:WX52 ACM18:AGT52 AMI18:AQP52 AWE18:BAL52 BGA18:BKH52 BPW18:BUD52 BZS18:CDZ52 CJO18:CNV52 CTK18:CXR52 DDG18:DHN52 DNC18:DRJ52 DWY18:EBF52 EGU18:ELB52 EQQ18:EUX52 FAM18:FET52 FKI18:FOP52 FUE18:FYL52 GEA18:GIH52 GNW18:GSD52 GXS18:HBZ52 HHO18:HLV52 HRK18:HVR52 IBG18:IFN52 ILC18:IPJ52 IUY18:IZF52 JEU18:JJB52 JOQ18:JSX52 JYM18:KCT52 KII18:KMP52 KSE18:KWL52 LCA18:LGH52 LLW18:LQD52 LVS18:LZZ52 MFO18:MJV52 MPK18:MTR52 MZG18:NDN52 NJC18:NNJ52 NSY18:NXF52 OCU18:OHB52 OMQ18:OQX52 OWM18:PAT52 PGI18:PKP52 PQE18:PUL52 QAA18:QEH52 QJW18:QOD52 QTS18:QXZ52 RDO18:RHV52 RNK18:RRR52 RXG18:SBN52 SHC18:SLJ52 SQY18:SVF52 TAU18:TFB52 TKQ18:TOX52 TUM18:TYT52 UEI18:UIP52 UOE18:USL52 UYA18:VCH52 VHW18:VMD52 VRS18:VVZ52 WBO18:WFV52 WLK18:WPR52 WVG18:WZN52 F65544:DF65578 IU65544:NB65578 SQ65544:WX65578 ACM65544:AGT65578 AMI65544:AQP65578 AWE65544:BAL65578 BGA65544:BKH65578 BPW65544:BUD65578 BZS65544:CDZ65578 CJO65544:CNV65578 CTK65544:CXR65578 DDG65544:DHN65578 DNC65544:DRJ65578 DWY65544:EBF65578 EGU65544:ELB65578 EQQ65544:EUX65578 FAM65544:FET65578 FKI65544:FOP65578 FUE65544:FYL65578 GEA65544:GIH65578 GNW65544:GSD65578 GXS65544:HBZ65578 HHO65544:HLV65578 HRK65544:HVR65578 IBG65544:IFN65578 ILC65544:IPJ65578 IUY65544:IZF65578 JEU65544:JJB65578 JOQ65544:JSX65578 JYM65544:KCT65578 KII65544:KMP65578 KSE65544:KWL65578 LCA65544:LGH65578 LLW65544:LQD65578 LVS65544:LZZ65578 MFO65544:MJV65578 MPK65544:MTR65578 MZG65544:NDN65578 NJC65544:NNJ65578 NSY65544:NXF65578 OCU65544:OHB65578 OMQ65544:OQX65578 OWM65544:PAT65578 PGI65544:PKP65578 PQE65544:PUL65578 QAA65544:QEH65578 QJW65544:QOD65578 QTS65544:QXZ65578 RDO65544:RHV65578 RNK65544:RRR65578 RXG65544:SBN65578 SHC65544:SLJ65578 SQY65544:SVF65578 TAU65544:TFB65578 TKQ65544:TOX65578 TUM65544:TYT65578 UEI65544:UIP65578 UOE65544:USL65578 UYA65544:VCH65578 VHW65544:VMD65578 VRS65544:VVZ65578 WBO65544:WFV65578 WLK65544:WPR65578 WVG65544:WZN65578 F131080:DF131114 IU131080:NB131114 SQ131080:WX131114 ACM131080:AGT131114 AMI131080:AQP131114 AWE131080:BAL131114 BGA131080:BKH131114 BPW131080:BUD131114 BZS131080:CDZ131114 CJO131080:CNV131114 CTK131080:CXR131114 DDG131080:DHN131114 DNC131080:DRJ131114 DWY131080:EBF131114 EGU131080:ELB131114 EQQ131080:EUX131114 FAM131080:FET131114 FKI131080:FOP131114 FUE131080:FYL131114 GEA131080:GIH131114 GNW131080:GSD131114 GXS131080:HBZ131114 HHO131080:HLV131114 HRK131080:HVR131114 IBG131080:IFN131114 ILC131080:IPJ131114 IUY131080:IZF131114 JEU131080:JJB131114 JOQ131080:JSX131114 JYM131080:KCT131114 KII131080:KMP131114 KSE131080:KWL131114 LCA131080:LGH131114 LLW131080:LQD131114 LVS131080:LZZ131114 MFO131080:MJV131114 MPK131080:MTR131114 MZG131080:NDN131114 NJC131080:NNJ131114 NSY131080:NXF131114 OCU131080:OHB131114 OMQ131080:OQX131114 OWM131080:PAT131114 PGI131080:PKP131114 PQE131080:PUL131114 QAA131080:QEH131114 QJW131080:QOD131114 QTS131080:QXZ131114 RDO131080:RHV131114 RNK131080:RRR131114 RXG131080:SBN131114 SHC131080:SLJ131114 SQY131080:SVF131114 TAU131080:TFB131114 TKQ131080:TOX131114 TUM131080:TYT131114 UEI131080:UIP131114 UOE131080:USL131114 UYA131080:VCH131114 VHW131080:VMD131114 VRS131080:VVZ131114 WBO131080:WFV131114 WLK131080:WPR131114 WVG131080:WZN131114 F196616:DF196650 IU196616:NB196650 SQ196616:WX196650 ACM196616:AGT196650 AMI196616:AQP196650 AWE196616:BAL196650 BGA196616:BKH196650 BPW196616:BUD196650 BZS196616:CDZ196650 CJO196616:CNV196650 CTK196616:CXR196650 DDG196616:DHN196650 DNC196616:DRJ196650 DWY196616:EBF196650 EGU196616:ELB196650 EQQ196616:EUX196650 FAM196616:FET196650 FKI196616:FOP196650 FUE196616:FYL196650 GEA196616:GIH196650 GNW196616:GSD196650 GXS196616:HBZ196650 HHO196616:HLV196650 HRK196616:HVR196650 IBG196616:IFN196650 ILC196616:IPJ196650 IUY196616:IZF196650 JEU196616:JJB196650 JOQ196616:JSX196650 JYM196616:KCT196650 KII196616:KMP196650 KSE196616:KWL196650 LCA196616:LGH196650 LLW196616:LQD196650 LVS196616:LZZ196650 MFO196616:MJV196650 MPK196616:MTR196650 MZG196616:NDN196650 NJC196616:NNJ196650 NSY196616:NXF196650 OCU196616:OHB196650 OMQ196616:OQX196650 OWM196616:PAT196650 PGI196616:PKP196650 PQE196616:PUL196650 QAA196616:QEH196650 QJW196616:QOD196650 QTS196616:QXZ196650 RDO196616:RHV196650 RNK196616:RRR196650 RXG196616:SBN196650 SHC196616:SLJ196650 SQY196616:SVF196650 TAU196616:TFB196650 TKQ196616:TOX196650 TUM196616:TYT196650 UEI196616:UIP196650 UOE196616:USL196650 UYA196616:VCH196650 VHW196616:VMD196650 VRS196616:VVZ196650 WBO196616:WFV196650 WLK196616:WPR196650 WVG196616:WZN196650 F262152:DF262186 IU262152:NB262186 SQ262152:WX262186 ACM262152:AGT262186 AMI262152:AQP262186 AWE262152:BAL262186 BGA262152:BKH262186 BPW262152:BUD262186 BZS262152:CDZ262186 CJO262152:CNV262186 CTK262152:CXR262186 DDG262152:DHN262186 DNC262152:DRJ262186 DWY262152:EBF262186 EGU262152:ELB262186 EQQ262152:EUX262186 FAM262152:FET262186 FKI262152:FOP262186 FUE262152:FYL262186 GEA262152:GIH262186 GNW262152:GSD262186 GXS262152:HBZ262186 HHO262152:HLV262186 HRK262152:HVR262186 IBG262152:IFN262186 ILC262152:IPJ262186 IUY262152:IZF262186 JEU262152:JJB262186 JOQ262152:JSX262186 JYM262152:KCT262186 KII262152:KMP262186 KSE262152:KWL262186 LCA262152:LGH262186 LLW262152:LQD262186 LVS262152:LZZ262186 MFO262152:MJV262186 MPK262152:MTR262186 MZG262152:NDN262186 NJC262152:NNJ262186 NSY262152:NXF262186 OCU262152:OHB262186 OMQ262152:OQX262186 OWM262152:PAT262186 PGI262152:PKP262186 PQE262152:PUL262186 QAA262152:QEH262186 QJW262152:QOD262186 QTS262152:QXZ262186 RDO262152:RHV262186 RNK262152:RRR262186 RXG262152:SBN262186 SHC262152:SLJ262186 SQY262152:SVF262186 TAU262152:TFB262186 TKQ262152:TOX262186 TUM262152:TYT262186 UEI262152:UIP262186 UOE262152:USL262186 UYA262152:VCH262186 VHW262152:VMD262186 VRS262152:VVZ262186 WBO262152:WFV262186 WLK262152:WPR262186 WVG262152:WZN262186 F327688:DF327722 IU327688:NB327722 SQ327688:WX327722 ACM327688:AGT327722 AMI327688:AQP327722 AWE327688:BAL327722 BGA327688:BKH327722 BPW327688:BUD327722 BZS327688:CDZ327722 CJO327688:CNV327722 CTK327688:CXR327722 DDG327688:DHN327722 DNC327688:DRJ327722 DWY327688:EBF327722 EGU327688:ELB327722 EQQ327688:EUX327722 FAM327688:FET327722 FKI327688:FOP327722 FUE327688:FYL327722 GEA327688:GIH327722 GNW327688:GSD327722 GXS327688:HBZ327722 HHO327688:HLV327722 HRK327688:HVR327722 IBG327688:IFN327722 ILC327688:IPJ327722 IUY327688:IZF327722 JEU327688:JJB327722 JOQ327688:JSX327722 JYM327688:KCT327722 KII327688:KMP327722 KSE327688:KWL327722 LCA327688:LGH327722 LLW327688:LQD327722 LVS327688:LZZ327722 MFO327688:MJV327722 MPK327688:MTR327722 MZG327688:NDN327722 NJC327688:NNJ327722 NSY327688:NXF327722 OCU327688:OHB327722 OMQ327688:OQX327722 OWM327688:PAT327722 PGI327688:PKP327722 PQE327688:PUL327722 QAA327688:QEH327722 QJW327688:QOD327722 QTS327688:QXZ327722 RDO327688:RHV327722 RNK327688:RRR327722 RXG327688:SBN327722 SHC327688:SLJ327722 SQY327688:SVF327722 TAU327688:TFB327722 TKQ327688:TOX327722 TUM327688:TYT327722 UEI327688:UIP327722 UOE327688:USL327722 UYA327688:VCH327722 VHW327688:VMD327722 VRS327688:VVZ327722 WBO327688:WFV327722 WLK327688:WPR327722 WVG327688:WZN327722 F393224:DF393258 IU393224:NB393258 SQ393224:WX393258 ACM393224:AGT393258 AMI393224:AQP393258 AWE393224:BAL393258 BGA393224:BKH393258 BPW393224:BUD393258 BZS393224:CDZ393258 CJO393224:CNV393258 CTK393224:CXR393258 DDG393224:DHN393258 DNC393224:DRJ393258 DWY393224:EBF393258 EGU393224:ELB393258 EQQ393224:EUX393258 FAM393224:FET393258 FKI393224:FOP393258 FUE393224:FYL393258 GEA393224:GIH393258 GNW393224:GSD393258 GXS393224:HBZ393258 HHO393224:HLV393258 HRK393224:HVR393258 IBG393224:IFN393258 ILC393224:IPJ393258 IUY393224:IZF393258 JEU393224:JJB393258 JOQ393224:JSX393258 JYM393224:KCT393258 KII393224:KMP393258 KSE393224:KWL393258 LCA393224:LGH393258 LLW393224:LQD393258 LVS393224:LZZ393258 MFO393224:MJV393258 MPK393224:MTR393258 MZG393224:NDN393258 NJC393224:NNJ393258 NSY393224:NXF393258 OCU393224:OHB393258 OMQ393224:OQX393258 OWM393224:PAT393258 PGI393224:PKP393258 PQE393224:PUL393258 QAA393224:QEH393258 QJW393224:QOD393258 QTS393224:QXZ393258 RDO393224:RHV393258 RNK393224:RRR393258 RXG393224:SBN393258 SHC393224:SLJ393258 SQY393224:SVF393258 TAU393224:TFB393258 TKQ393224:TOX393258 TUM393224:TYT393258 UEI393224:UIP393258 UOE393224:USL393258 UYA393224:VCH393258 VHW393224:VMD393258 VRS393224:VVZ393258 WBO393224:WFV393258 WLK393224:WPR393258 WVG393224:WZN393258 F458760:DF458794 IU458760:NB458794 SQ458760:WX458794 ACM458760:AGT458794 AMI458760:AQP458794 AWE458760:BAL458794 BGA458760:BKH458794 BPW458760:BUD458794 BZS458760:CDZ458794 CJO458760:CNV458794 CTK458760:CXR458794 DDG458760:DHN458794 DNC458760:DRJ458794 DWY458760:EBF458794 EGU458760:ELB458794 EQQ458760:EUX458794 FAM458760:FET458794 FKI458760:FOP458794 FUE458760:FYL458794 GEA458760:GIH458794 GNW458760:GSD458794 GXS458760:HBZ458794 HHO458760:HLV458794 HRK458760:HVR458794 IBG458760:IFN458794 ILC458760:IPJ458794 IUY458760:IZF458794 JEU458760:JJB458794 JOQ458760:JSX458794 JYM458760:KCT458794 KII458760:KMP458794 KSE458760:KWL458794 LCA458760:LGH458794 LLW458760:LQD458794 LVS458760:LZZ458794 MFO458760:MJV458794 MPK458760:MTR458794 MZG458760:NDN458794 NJC458760:NNJ458794 NSY458760:NXF458794 OCU458760:OHB458794 OMQ458760:OQX458794 OWM458760:PAT458794 PGI458760:PKP458794 PQE458760:PUL458794 QAA458760:QEH458794 QJW458760:QOD458794 QTS458760:QXZ458794 RDO458760:RHV458794 RNK458760:RRR458794 RXG458760:SBN458794 SHC458760:SLJ458794 SQY458760:SVF458794 TAU458760:TFB458794 TKQ458760:TOX458794 TUM458760:TYT458794 UEI458760:UIP458794 UOE458760:USL458794 UYA458760:VCH458794 VHW458760:VMD458794 VRS458760:VVZ458794 WBO458760:WFV458794 WLK458760:WPR458794 WVG458760:WZN458794 F524296:DF524330 IU524296:NB524330 SQ524296:WX524330 ACM524296:AGT524330 AMI524296:AQP524330 AWE524296:BAL524330 BGA524296:BKH524330 BPW524296:BUD524330 BZS524296:CDZ524330 CJO524296:CNV524330 CTK524296:CXR524330 DDG524296:DHN524330 DNC524296:DRJ524330 DWY524296:EBF524330 EGU524296:ELB524330 EQQ524296:EUX524330 FAM524296:FET524330 FKI524296:FOP524330 FUE524296:FYL524330 GEA524296:GIH524330 GNW524296:GSD524330 GXS524296:HBZ524330 HHO524296:HLV524330 HRK524296:HVR524330 IBG524296:IFN524330 ILC524296:IPJ524330 IUY524296:IZF524330 JEU524296:JJB524330 JOQ524296:JSX524330 JYM524296:KCT524330 KII524296:KMP524330 KSE524296:KWL524330 LCA524296:LGH524330 LLW524296:LQD524330 LVS524296:LZZ524330 MFO524296:MJV524330 MPK524296:MTR524330 MZG524296:NDN524330 NJC524296:NNJ524330 NSY524296:NXF524330 OCU524296:OHB524330 OMQ524296:OQX524330 OWM524296:PAT524330 PGI524296:PKP524330 PQE524296:PUL524330 QAA524296:QEH524330 QJW524296:QOD524330 QTS524296:QXZ524330 RDO524296:RHV524330 RNK524296:RRR524330 RXG524296:SBN524330 SHC524296:SLJ524330 SQY524296:SVF524330 TAU524296:TFB524330 TKQ524296:TOX524330 TUM524296:TYT524330 UEI524296:UIP524330 UOE524296:USL524330 UYA524296:VCH524330 VHW524296:VMD524330 VRS524296:VVZ524330 WBO524296:WFV524330 WLK524296:WPR524330 WVG524296:WZN524330 F589832:DF589866 IU589832:NB589866 SQ589832:WX589866 ACM589832:AGT589866 AMI589832:AQP589866 AWE589832:BAL589866 BGA589832:BKH589866 BPW589832:BUD589866 BZS589832:CDZ589866 CJO589832:CNV589866 CTK589832:CXR589866 DDG589832:DHN589866 DNC589832:DRJ589866 DWY589832:EBF589866 EGU589832:ELB589866 EQQ589832:EUX589866 FAM589832:FET589866 FKI589832:FOP589866 FUE589832:FYL589866 GEA589832:GIH589866 GNW589832:GSD589866 GXS589832:HBZ589866 HHO589832:HLV589866 HRK589832:HVR589866 IBG589832:IFN589866 ILC589832:IPJ589866 IUY589832:IZF589866 JEU589832:JJB589866 JOQ589832:JSX589866 JYM589832:KCT589866 KII589832:KMP589866 KSE589832:KWL589866 LCA589832:LGH589866 LLW589832:LQD589866 LVS589832:LZZ589866 MFO589832:MJV589866 MPK589832:MTR589866 MZG589832:NDN589866 NJC589832:NNJ589866 NSY589832:NXF589866 OCU589832:OHB589866 OMQ589832:OQX589866 OWM589832:PAT589866 PGI589832:PKP589866 PQE589832:PUL589866 QAA589832:QEH589866 QJW589832:QOD589866 QTS589832:QXZ589866 RDO589832:RHV589866 RNK589832:RRR589866 RXG589832:SBN589866 SHC589832:SLJ589866 SQY589832:SVF589866 TAU589832:TFB589866 TKQ589832:TOX589866 TUM589832:TYT589866 UEI589832:UIP589866 UOE589832:USL589866 UYA589832:VCH589866 VHW589832:VMD589866 VRS589832:VVZ589866 WBO589832:WFV589866 WLK589832:WPR589866 WVG589832:WZN589866 F655368:DF655402 IU655368:NB655402 SQ655368:WX655402 ACM655368:AGT655402 AMI655368:AQP655402 AWE655368:BAL655402 BGA655368:BKH655402 BPW655368:BUD655402 BZS655368:CDZ655402 CJO655368:CNV655402 CTK655368:CXR655402 DDG655368:DHN655402 DNC655368:DRJ655402 DWY655368:EBF655402 EGU655368:ELB655402 EQQ655368:EUX655402 FAM655368:FET655402 FKI655368:FOP655402 FUE655368:FYL655402 GEA655368:GIH655402 GNW655368:GSD655402 GXS655368:HBZ655402 HHO655368:HLV655402 HRK655368:HVR655402 IBG655368:IFN655402 ILC655368:IPJ655402 IUY655368:IZF655402 JEU655368:JJB655402 JOQ655368:JSX655402 JYM655368:KCT655402 KII655368:KMP655402 KSE655368:KWL655402 LCA655368:LGH655402 LLW655368:LQD655402 LVS655368:LZZ655402 MFO655368:MJV655402 MPK655368:MTR655402 MZG655368:NDN655402 NJC655368:NNJ655402 NSY655368:NXF655402 OCU655368:OHB655402 OMQ655368:OQX655402 OWM655368:PAT655402 PGI655368:PKP655402 PQE655368:PUL655402 QAA655368:QEH655402 QJW655368:QOD655402 QTS655368:QXZ655402 RDO655368:RHV655402 RNK655368:RRR655402 RXG655368:SBN655402 SHC655368:SLJ655402 SQY655368:SVF655402 TAU655368:TFB655402 TKQ655368:TOX655402 TUM655368:TYT655402 UEI655368:UIP655402 UOE655368:USL655402 UYA655368:VCH655402 VHW655368:VMD655402 VRS655368:VVZ655402 WBO655368:WFV655402 WLK655368:WPR655402 WVG655368:WZN655402 F720904:DF720938 IU720904:NB720938 SQ720904:WX720938 ACM720904:AGT720938 AMI720904:AQP720938 AWE720904:BAL720938 BGA720904:BKH720938 BPW720904:BUD720938 BZS720904:CDZ720938 CJO720904:CNV720938 CTK720904:CXR720938 DDG720904:DHN720938 DNC720904:DRJ720938 DWY720904:EBF720938 EGU720904:ELB720938 EQQ720904:EUX720938 FAM720904:FET720938 FKI720904:FOP720938 FUE720904:FYL720938 GEA720904:GIH720938 GNW720904:GSD720938 GXS720904:HBZ720938 HHO720904:HLV720938 HRK720904:HVR720938 IBG720904:IFN720938 ILC720904:IPJ720938 IUY720904:IZF720938 JEU720904:JJB720938 JOQ720904:JSX720938 JYM720904:KCT720938 KII720904:KMP720938 KSE720904:KWL720938 LCA720904:LGH720938 LLW720904:LQD720938 LVS720904:LZZ720938 MFO720904:MJV720938 MPK720904:MTR720938 MZG720904:NDN720938 NJC720904:NNJ720938 NSY720904:NXF720938 OCU720904:OHB720938 OMQ720904:OQX720938 OWM720904:PAT720938 PGI720904:PKP720938 PQE720904:PUL720938 QAA720904:QEH720938 QJW720904:QOD720938 QTS720904:QXZ720938 RDO720904:RHV720938 RNK720904:RRR720938 RXG720904:SBN720938 SHC720904:SLJ720938 SQY720904:SVF720938 TAU720904:TFB720938 TKQ720904:TOX720938 TUM720904:TYT720938 UEI720904:UIP720938 UOE720904:USL720938 UYA720904:VCH720938 VHW720904:VMD720938 VRS720904:VVZ720938 WBO720904:WFV720938 WLK720904:WPR720938 WVG720904:WZN720938 F786440:DF786474 IU786440:NB786474 SQ786440:WX786474 ACM786440:AGT786474 AMI786440:AQP786474 AWE786440:BAL786474 BGA786440:BKH786474 BPW786440:BUD786474 BZS786440:CDZ786474 CJO786440:CNV786474 CTK786440:CXR786474 DDG786440:DHN786474 DNC786440:DRJ786474 DWY786440:EBF786474 EGU786440:ELB786474 EQQ786440:EUX786474 FAM786440:FET786474 FKI786440:FOP786474 FUE786440:FYL786474 GEA786440:GIH786474 GNW786440:GSD786474 GXS786440:HBZ786474 HHO786440:HLV786474 HRK786440:HVR786474 IBG786440:IFN786474 ILC786440:IPJ786474 IUY786440:IZF786474 JEU786440:JJB786474 JOQ786440:JSX786474 JYM786440:KCT786474 KII786440:KMP786474 KSE786440:KWL786474 LCA786440:LGH786474 LLW786440:LQD786474 LVS786440:LZZ786474 MFO786440:MJV786474 MPK786440:MTR786474 MZG786440:NDN786474 NJC786440:NNJ786474 NSY786440:NXF786474 OCU786440:OHB786474 OMQ786440:OQX786474 OWM786440:PAT786474 PGI786440:PKP786474 PQE786440:PUL786474 QAA786440:QEH786474 QJW786440:QOD786474 QTS786440:QXZ786474 RDO786440:RHV786474 RNK786440:RRR786474 RXG786440:SBN786474 SHC786440:SLJ786474 SQY786440:SVF786474 TAU786440:TFB786474 TKQ786440:TOX786474 TUM786440:TYT786474 UEI786440:UIP786474 UOE786440:USL786474 UYA786440:VCH786474 VHW786440:VMD786474 VRS786440:VVZ786474 WBO786440:WFV786474 WLK786440:WPR786474 WVG786440:WZN786474 F851976:DF852010 IU851976:NB852010 SQ851976:WX852010 ACM851976:AGT852010 AMI851976:AQP852010 AWE851976:BAL852010 BGA851976:BKH852010 BPW851976:BUD852010 BZS851976:CDZ852010 CJO851976:CNV852010 CTK851976:CXR852010 DDG851976:DHN852010 DNC851976:DRJ852010 DWY851976:EBF852010 EGU851976:ELB852010 EQQ851976:EUX852010 FAM851976:FET852010 FKI851976:FOP852010 FUE851976:FYL852010 GEA851976:GIH852010 GNW851976:GSD852010 GXS851976:HBZ852010 HHO851976:HLV852010 HRK851976:HVR852010 IBG851976:IFN852010 ILC851976:IPJ852010 IUY851976:IZF852010 JEU851976:JJB852010 JOQ851976:JSX852010 JYM851976:KCT852010 KII851976:KMP852010 KSE851976:KWL852010 LCA851976:LGH852010 LLW851976:LQD852010 LVS851976:LZZ852010 MFO851976:MJV852010 MPK851976:MTR852010 MZG851976:NDN852010 NJC851976:NNJ852010 NSY851976:NXF852010 OCU851976:OHB852010 OMQ851976:OQX852010 OWM851976:PAT852010 PGI851976:PKP852010 PQE851976:PUL852010 QAA851976:QEH852010 QJW851976:QOD852010 QTS851976:QXZ852010 RDO851976:RHV852010 RNK851976:RRR852010 RXG851976:SBN852010 SHC851976:SLJ852010 SQY851976:SVF852010 TAU851976:TFB852010 TKQ851976:TOX852010 TUM851976:TYT852010 UEI851976:UIP852010 UOE851976:USL852010 UYA851976:VCH852010 VHW851976:VMD852010 VRS851976:VVZ852010 WBO851976:WFV852010 WLK851976:WPR852010 WVG851976:WZN852010 F917512:DF917546 IU917512:NB917546 SQ917512:WX917546 ACM917512:AGT917546 AMI917512:AQP917546 AWE917512:BAL917546 BGA917512:BKH917546 BPW917512:BUD917546 BZS917512:CDZ917546 CJO917512:CNV917546 CTK917512:CXR917546 DDG917512:DHN917546 DNC917512:DRJ917546 DWY917512:EBF917546 EGU917512:ELB917546 EQQ917512:EUX917546 FAM917512:FET917546 FKI917512:FOP917546 FUE917512:FYL917546 GEA917512:GIH917546 GNW917512:GSD917546 GXS917512:HBZ917546 HHO917512:HLV917546 HRK917512:HVR917546 IBG917512:IFN917546 ILC917512:IPJ917546 IUY917512:IZF917546 JEU917512:JJB917546 JOQ917512:JSX917546 JYM917512:KCT917546 KII917512:KMP917546 KSE917512:KWL917546 LCA917512:LGH917546 LLW917512:LQD917546 LVS917512:LZZ917546 MFO917512:MJV917546 MPK917512:MTR917546 MZG917512:NDN917546 NJC917512:NNJ917546 NSY917512:NXF917546 OCU917512:OHB917546 OMQ917512:OQX917546 OWM917512:PAT917546 PGI917512:PKP917546 PQE917512:PUL917546 QAA917512:QEH917546 QJW917512:QOD917546 QTS917512:QXZ917546 RDO917512:RHV917546 RNK917512:RRR917546 RXG917512:SBN917546 SHC917512:SLJ917546 SQY917512:SVF917546 TAU917512:TFB917546 TKQ917512:TOX917546 TUM917512:TYT917546 UEI917512:UIP917546 UOE917512:USL917546 UYA917512:VCH917546 VHW917512:VMD917546 VRS917512:VVZ917546 WBO917512:WFV917546 WLK917512:WPR917546 WVG917512:WZN917546 F983048:DF983082 IU983048:NB983082 SQ983048:WX983082 ACM983048:AGT983082 AMI983048:AQP983082 AWE983048:BAL983082 BGA983048:BKH983082 BPW983048:BUD983082 BZS983048:CDZ983082 CJO983048:CNV983082 CTK983048:CXR983082 DDG983048:DHN983082 DNC983048:DRJ983082 DWY983048:EBF983082 EGU983048:ELB983082 EQQ983048:EUX983082 FAM983048:FET983082 FKI983048:FOP983082 FUE983048:FYL983082 GEA983048:GIH983082 GNW983048:GSD983082 GXS983048:HBZ983082 HHO983048:HLV983082 HRK983048:HVR983082 IBG983048:IFN983082 ILC983048:IPJ983082 IUY983048:IZF983082 JEU983048:JJB983082 JOQ983048:JSX983082 JYM983048:KCT983082 KII983048:KMP983082 KSE983048:KWL983082 LCA983048:LGH983082 LLW983048:LQD983082 LVS983048:LZZ983082 MFO983048:MJV983082 MPK983048:MTR983082 MZG983048:NDN983082 NJC983048:NNJ983082 NSY983048:NXF983082 OCU983048:OHB983082 OMQ983048:OQX983082 OWM983048:PAT983082 PGI983048:PKP983082 PQE983048:PUL983082 QAA983048:QEH983082 QJW983048:QOD983082 QTS983048:QXZ983082 RDO983048:RHV983082 RNK983048:RRR983082 RXG983048:SBN983082 SHC983048:SLJ983082 SQY983048:SVF983082 TAU983048:TFB983082 TKQ983048:TOX983082 TUM983048:TYT983082 UEI983048:UIP983082 UOE983048:USL983082 UYA983048:VCH983082 VHW983048:VMD983082 VRS983048:VVZ983082 WBO983048:WFV983082 WLK983048:WPR983082 WVG983048:WZN983082 F17:DF52">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8" scale="39" fitToWidth="2" fitToHeight="2"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12">
    <pageSetUpPr fitToPage="1"/>
  </sheetPr>
  <dimension ref="A1:BI53"/>
  <sheetViews>
    <sheetView showGridLines="0" topLeftCell="C7" zoomScaleNormal="100" zoomScaleSheetLayoutView="100" workbookViewId="0">
      <pane xSplit="3" ySplit="10" topLeftCell="F17"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5" hidden="1" customWidth="1"/>
    <col min="3" max="3" width="1.7109375" style="65" customWidth="1"/>
    <col min="4" max="4" width="60.7109375" style="65" customWidth="1"/>
    <col min="5" max="5" width="6.7109375" style="65" customWidth="1"/>
    <col min="6" max="61" width="12.7109375" style="65" customWidth="1"/>
    <col min="62" max="256" width="9.140625" style="65"/>
    <col min="257" max="258" width="0" style="65" hidden="1" customWidth="1"/>
    <col min="259" max="259" width="4.140625" style="65" customWidth="1"/>
    <col min="260" max="260" width="35" style="65" customWidth="1"/>
    <col min="261" max="261" width="6.7109375" style="65" customWidth="1"/>
    <col min="262" max="317" width="7.28515625" style="65" customWidth="1"/>
    <col min="318" max="512" width="9.140625" style="65"/>
    <col min="513" max="514" width="0" style="65" hidden="1" customWidth="1"/>
    <col min="515" max="515" width="4.140625" style="65" customWidth="1"/>
    <col min="516" max="516" width="35" style="65" customWidth="1"/>
    <col min="517" max="517" width="6.7109375" style="65" customWidth="1"/>
    <col min="518" max="573" width="7.28515625" style="65" customWidth="1"/>
    <col min="574" max="768" width="9.140625" style="65"/>
    <col min="769" max="770" width="0" style="65" hidden="1" customWidth="1"/>
    <col min="771" max="771" width="4.140625" style="65" customWidth="1"/>
    <col min="772" max="772" width="35" style="65" customWidth="1"/>
    <col min="773" max="773" width="6.7109375" style="65" customWidth="1"/>
    <col min="774" max="829" width="7.28515625" style="65" customWidth="1"/>
    <col min="830" max="1024" width="9.140625" style="65"/>
    <col min="1025" max="1026" width="0" style="65" hidden="1" customWidth="1"/>
    <col min="1027" max="1027" width="4.140625" style="65" customWidth="1"/>
    <col min="1028" max="1028" width="35" style="65" customWidth="1"/>
    <col min="1029" max="1029" width="6.7109375" style="65" customWidth="1"/>
    <col min="1030" max="1085" width="7.28515625" style="65" customWidth="1"/>
    <col min="1086" max="1280" width="9.140625" style="65"/>
    <col min="1281" max="1282" width="0" style="65" hidden="1" customWidth="1"/>
    <col min="1283" max="1283" width="4.140625" style="65" customWidth="1"/>
    <col min="1284" max="1284" width="35" style="65" customWidth="1"/>
    <col min="1285" max="1285" width="6.7109375" style="65" customWidth="1"/>
    <col min="1286" max="1341" width="7.28515625" style="65" customWidth="1"/>
    <col min="1342" max="1536" width="9.140625" style="65"/>
    <col min="1537" max="1538" width="0" style="65" hidden="1" customWidth="1"/>
    <col min="1539" max="1539" width="4.140625" style="65" customWidth="1"/>
    <col min="1540" max="1540" width="35" style="65" customWidth="1"/>
    <col min="1541" max="1541" width="6.7109375" style="65" customWidth="1"/>
    <col min="1542" max="1597" width="7.28515625" style="65" customWidth="1"/>
    <col min="1598" max="1792" width="9.140625" style="65"/>
    <col min="1793" max="1794" width="0" style="65" hidden="1" customWidth="1"/>
    <col min="1795" max="1795" width="4.140625" style="65" customWidth="1"/>
    <col min="1796" max="1796" width="35" style="65" customWidth="1"/>
    <col min="1797" max="1797" width="6.7109375" style="65" customWidth="1"/>
    <col min="1798" max="1853" width="7.28515625" style="65" customWidth="1"/>
    <col min="1854" max="2048" width="9.140625" style="65"/>
    <col min="2049" max="2050" width="0" style="65" hidden="1" customWidth="1"/>
    <col min="2051" max="2051" width="4.140625" style="65" customWidth="1"/>
    <col min="2052" max="2052" width="35" style="65" customWidth="1"/>
    <col min="2053" max="2053" width="6.7109375" style="65" customWidth="1"/>
    <col min="2054" max="2109" width="7.28515625" style="65" customWidth="1"/>
    <col min="2110" max="2304" width="9.140625" style="65"/>
    <col min="2305" max="2306" width="0" style="65" hidden="1" customWidth="1"/>
    <col min="2307" max="2307" width="4.140625" style="65" customWidth="1"/>
    <col min="2308" max="2308" width="35" style="65" customWidth="1"/>
    <col min="2309" max="2309" width="6.7109375" style="65" customWidth="1"/>
    <col min="2310" max="2365" width="7.28515625" style="65" customWidth="1"/>
    <col min="2366" max="2560" width="9.140625" style="65"/>
    <col min="2561" max="2562" width="0" style="65" hidden="1" customWidth="1"/>
    <col min="2563" max="2563" width="4.140625" style="65" customWidth="1"/>
    <col min="2564" max="2564" width="35" style="65" customWidth="1"/>
    <col min="2565" max="2565" width="6.7109375" style="65" customWidth="1"/>
    <col min="2566" max="2621" width="7.28515625" style="65" customWidth="1"/>
    <col min="2622" max="2816" width="9.140625" style="65"/>
    <col min="2817" max="2818" width="0" style="65" hidden="1" customWidth="1"/>
    <col min="2819" max="2819" width="4.140625" style="65" customWidth="1"/>
    <col min="2820" max="2820" width="35" style="65" customWidth="1"/>
    <col min="2821" max="2821" width="6.7109375" style="65" customWidth="1"/>
    <col min="2822" max="2877" width="7.28515625" style="65" customWidth="1"/>
    <col min="2878" max="3072" width="9.140625" style="65"/>
    <col min="3073" max="3074" width="0" style="65" hidden="1" customWidth="1"/>
    <col min="3075" max="3075" width="4.140625" style="65" customWidth="1"/>
    <col min="3076" max="3076" width="35" style="65" customWidth="1"/>
    <col min="3077" max="3077" width="6.7109375" style="65" customWidth="1"/>
    <col min="3078" max="3133" width="7.28515625" style="65" customWidth="1"/>
    <col min="3134" max="3328" width="9.140625" style="65"/>
    <col min="3329" max="3330" width="0" style="65" hidden="1" customWidth="1"/>
    <col min="3331" max="3331" width="4.140625" style="65" customWidth="1"/>
    <col min="3332" max="3332" width="35" style="65" customWidth="1"/>
    <col min="3333" max="3333" width="6.7109375" style="65" customWidth="1"/>
    <col min="3334" max="3389" width="7.28515625" style="65" customWidth="1"/>
    <col min="3390" max="3584" width="9.140625" style="65"/>
    <col min="3585" max="3586" width="0" style="65" hidden="1" customWidth="1"/>
    <col min="3587" max="3587" width="4.140625" style="65" customWidth="1"/>
    <col min="3588" max="3588" width="35" style="65" customWidth="1"/>
    <col min="3589" max="3589" width="6.7109375" style="65" customWidth="1"/>
    <col min="3590" max="3645" width="7.28515625" style="65" customWidth="1"/>
    <col min="3646" max="3840" width="9.140625" style="65"/>
    <col min="3841" max="3842" width="0" style="65" hidden="1" customWidth="1"/>
    <col min="3843" max="3843" width="4.140625" style="65" customWidth="1"/>
    <col min="3844" max="3844" width="35" style="65" customWidth="1"/>
    <col min="3845" max="3845" width="6.7109375" style="65" customWidth="1"/>
    <col min="3846" max="3901" width="7.28515625" style="65" customWidth="1"/>
    <col min="3902" max="4096" width="9.140625" style="65"/>
    <col min="4097" max="4098" width="0" style="65" hidden="1" customWidth="1"/>
    <col min="4099" max="4099" width="4.140625" style="65" customWidth="1"/>
    <col min="4100" max="4100" width="35" style="65" customWidth="1"/>
    <col min="4101" max="4101" width="6.7109375" style="65" customWidth="1"/>
    <col min="4102" max="4157" width="7.28515625" style="65" customWidth="1"/>
    <col min="4158" max="4352" width="9.140625" style="65"/>
    <col min="4353" max="4354" width="0" style="65" hidden="1" customWidth="1"/>
    <col min="4355" max="4355" width="4.140625" style="65" customWidth="1"/>
    <col min="4356" max="4356" width="35" style="65" customWidth="1"/>
    <col min="4357" max="4357" width="6.7109375" style="65" customWidth="1"/>
    <col min="4358" max="4413" width="7.28515625" style="65" customWidth="1"/>
    <col min="4414" max="4608" width="9.140625" style="65"/>
    <col min="4609" max="4610" width="0" style="65" hidden="1" customWidth="1"/>
    <col min="4611" max="4611" width="4.140625" style="65" customWidth="1"/>
    <col min="4612" max="4612" width="35" style="65" customWidth="1"/>
    <col min="4613" max="4613" width="6.7109375" style="65" customWidth="1"/>
    <col min="4614" max="4669" width="7.28515625" style="65" customWidth="1"/>
    <col min="4670" max="4864" width="9.140625" style="65"/>
    <col min="4865" max="4866" width="0" style="65" hidden="1" customWidth="1"/>
    <col min="4867" max="4867" width="4.140625" style="65" customWidth="1"/>
    <col min="4868" max="4868" width="35" style="65" customWidth="1"/>
    <col min="4869" max="4869" width="6.7109375" style="65" customWidth="1"/>
    <col min="4870" max="4925" width="7.28515625" style="65" customWidth="1"/>
    <col min="4926" max="5120" width="9.140625" style="65"/>
    <col min="5121" max="5122" width="0" style="65" hidden="1" customWidth="1"/>
    <col min="5123" max="5123" width="4.140625" style="65" customWidth="1"/>
    <col min="5124" max="5124" width="35" style="65" customWidth="1"/>
    <col min="5125" max="5125" width="6.7109375" style="65" customWidth="1"/>
    <col min="5126" max="5181" width="7.28515625" style="65" customWidth="1"/>
    <col min="5182" max="5376" width="9.140625" style="65"/>
    <col min="5377" max="5378" width="0" style="65" hidden="1" customWidth="1"/>
    <col min="5379" max="5379" width="4.140625" style="65" customWidth="1"/>
    <col min="5380" max="5380" width="35" style="65" customWidth="1"/>
    <col min="5381" max="5381" width="6.7109375" style="65" customWidth="1"/>
    <col min="5382" max="5437" width="7.28515625" style="65" customWidth="1"/>
    <col min="5438" max="5632" width="9.140625" style="65"/>
    <col min="5633" max="5634" width="0" style="65" hidden="1" customWidth="1"/>
    <col min="5635" max="5635" width="4.140625" style="65" customWidth="1"/>
    <col min="5636" max="5636" width="35" style="65" customWidth="1"/>
    <col min="5637" max="5637" width="6.7109375" style="65" customWidth="1"/>
    <col min="5638" max="5693" width="7.28515625" style="65" customWidth="1"/>
    <col min="5694" max="5888" width="9.140625" style="65"/>
    <col min="5889" max="5890" width="0" style="65" hidden="1" customWidth="1"/>
    <col min="5891" max="5891" width="4.140625" style="65" customWidth="1"/>
    <col min="5892" max="5892" width="35" style="65" customWidth="1"/>
    <col min="5893" max="5893" width="6.7109375" style="65" customWidth="1"/>
    <col min="5894" max="5949" width="7.28515625" style="65" customWidth="1"/>
    <col min="5950" max="6144" width="9.140625" style="65"/>
    <col min="6145" max="6146" width="0" style="65" hidden="1" customWidth="1"/>
    <col min="6147" max="6147" width="4.140625" style="65" customWidth="1"/>
    <col min="6148" max="6148" width="35" style="65" customWidth="1"/>
    <col min="6149" max="6149" width="6.7109375" style="65" customWidth="1"/>
    <col min="6150" max="6205" width="7.28515625" style="65" customWidth="1"/>
    <col min="6206" max="6400" width="9.140625" style="65"/>
    <col min="6401" max="6402" width="0" style="65" hidden="1" customWidth="1"/>
    <col min="6403" max="6403" width="4.140625" style="65" customWidth="1"/>
    <col min="6404" max="6404" width="35" style="65" customWidth="1"/>
    <col min="6405" max="6405" width="6.7109375" style="65" customWidth="1"/>
    <col min="6406" max="6461" width="7.28515625" style="65" customWidth="1"/>
    <col min="6462" max="6656" width="9.140625" style="65"/>
    <col min="6657" max="6658" width="0" style="65" hidden="1" customWidth="1"/>
    <col min="6659" max="6659" width="4.140625" style="65" customWidth="1"/>
    <col min="6660" max="6660" width="35" style="65" customWidth="1"/>
    <col min="6661" max="6661" width="6.7109375" style="65" customWidth="1"/>
    <col min="6662" max="6717" width="7.28515625" style="65" customWidth="1"/>
    <col min="6718" max="6912" width="9.140625" style="65"/>
    <col min="6913" max="6914" width="0" style="65" hidden="1" customWidth="1"/>
    <col min="6915" max="6915" width="4.140625" style="65" customWidth="1"/>
    <col min="6916" max="6916" width="35" style="65" customWidth="1"/>
    <col min="6917" max="6917" width="6.7109375" style="65" customWidth="1"/>
    <col min="6918" max="6973" width="7.28515625" style="65" customWidth="1"/>
    <col min="6974" max="7168" width="9.140625" style="65"/>
    <col min="7169" max="7170" width="0" style="65" hidden="1" customWidth="1"/>
    <col min="7171" max="7171" width="4.140625" style="65" customWidth="1"/>
    <col min="7172" max="7172" width="35" style="65" customWidth="1"/>
    <col min="7173" max="7173" width="6.7109375" style="65" customWidth="1"/>
    <col min="7174" max="7229" width="7.28515625" style="65" customWidth="1"/>
    <col min="7230" max="7424" width="9.140625" style="65"/>
    <col min="7425" max="7426" width="0" style="65" hidden="1" customWidth="1"/>
    <col min="7427" max="7427" width="4.140625" style="65" customWidth="1"/>
    <col min="7428" max="7428" width="35" style="65" customWidth="1"/>
    <col min="7429" max="7429" width="6.7109375" style="65" customWidth="1"/>
    <col min="7430" max="7485" width="7.28515625" style="65" customWidth="1"/>
    <col min="7486" max="7680" width="9.140625" style="65"/>
    <col min="7681" max="7682" width="0" style="65" hidden="1" customWidth="1"/>
    <col min="7683" max="7683" width="4.140625" style="65" customWidth="1"/>
    <col min="7684" max="7684" width="35" style="65" customWidth="1"/>
    <col min="7685" max="7685" width="6.7109375" style="65" customWidth="1"/>
    <col min="7686" max="7741" width="7.28515625" style="65" customWidth="1"/>
    <col min="7742" max="7936" width="9.140625" style="65"/>
    <col min="7937" max="7938" width="0" style="65" hidden="1" customWidth="1"/>
    <col min="7939" max="7939" width="4.140625" style="65" customWidth="1"/>
    <col min="7940" max="7940" width="35" style="65" customWidth="1"/>
    <col min="7941" max="7941" width="6.7109375" style="65" customWidth="1"/>
    <col min="7942" max="7997" width="7.28515625" style="65" customWidth="1"/>
    <col min="7998" max="8192" width="9.140625" style="65"/>
    <col min="8193" max="8194" width="0" style="65" hidden="1" customWidth="1"/>
    <col min="8195" max="8195" width="4.140625" style="65" customWidth="1"/>
    <col min="8196" max="8196" width="35" style="65" customWidth="1"/>
    <col min="8197" max="8197" width="6.7109375" style="65" customWidth="1"/>
    <col min="8198" max="8253" width="7.28515625" style="65" customWidth="1"/>
    <col min="8254" max="8448" width="9.140625" style="65"/>
    <col min="8449" max="8450" width="0" style="65" hidden="1" customWidth="1"/>
    <col min="8451" max="8451" width="4.140625" style="65" customWidth="1"/>
    <col min="8452" max="8452" width="35" style="65" customWidth="1"/>
    <col min="8453" max="8453" width="6.7109375" style="65" customWidth="1"/>
    <col min="8454" max="8509" width="7.28515625" style="65" customWidth="1"/>
    <col min="8510" max="8704" width="9.140625" style="65"/>
    <col min="8705" max="8706" width="0" style="65" hidden="1" customWidth="1"/>
    <col min="8707" max="8707" width="4.140625" style="65" customWidth="1"/>
    <col min="8708" max="8708" width="35" style="65" customWidth="1"/>
    <col min="8709" max="8709" width="6.7109375" style="65" customWidth="1"/>
    <col min="8710" max="8765" width="7.28515625" style="65" customWidth="1"/>
    <col min="8766" max="8960" width="9.140625" style="65"/>
    <col min="8961" max="8962" width="0" style="65" hidden="1" customWidth="1"/>
    <col min="8963" max="8963" width="4.140625" style="65" customWidth="1"/>
    <col min="8964" max="8964" width="35" style="65" customWidth="1"/>
    <col min="8965" max="8965" width="6.7109375" style="65" customWidth="1"/>
    <col min="8966" max="9021" width="7.28515625" style="65" customWidth="1"/>
    <col min="9022" max="9216" width="9.140625" style="65"/>
    <col min="9217" max="9218" width="0" style="65" hidden="1" customWidth="1"/>
    <col min="9219" max="9219" width="4.140625" style="65" customWidth="1"/>
    <col min="9220" max="9220" width="35" style="65" customWidth="1"/>
    <col min="9221" max="9221" width="6.7109375" style="65" customWidth="1"/>
    <col min="9222" max="9277" width="7.28515625" style="65" customWidth="1"/>
    <col min="9278" max="9472" width="9.140625" style="65"/>
    <col min="9473" max="9474" width="0" style="65" hidden="1" customWidth="1"/>
    <col min="9475" max="9475" width="4.140625" style="65" customWidth="1"/>
    <col min="9476" max="9476" width="35" style="65" customWidth="1"/>
    <col min="9477" max="9477" width="6.7109375" style="65" customWidth="1"/>
    <col min="9478" max="9533" width="7.28515625" style="65" customWidth="1"/>
    <col min="9534" max="9728" width="9.140625" style="65"/>
    <col min="9729" max="9730" width="0" style="65" hidden="1" customWidth="1"/>
    <col min="9731" max="9731" width="4.140625" style="65" customWidth="1"/>
    <col min="9732" max="9732" width="35" style="65" customWidth="1"/>
    <col min="9733" max="9733" width="6.7109375" style="65" customWidth="1"/>
    <col min="9734" max="9789" width="7.28515625" style="65" customWidth="1"/>
    <col min="9790" max="9984" width="9.140625" style="65"/>
    <col min="9985" max="9986" width="0" style="65" hidden="1" customWidth="1"/>
    <col min="9987" max="9987" width="4.140625" style="65" customWidth="1"/>
    <col min="9988" max="9988" width="35" style="65" customWidth="1"/>
    <col min="9989" max="9989" width="6.7109375" style="65" customWidth="1"/>
    <col min="9990" max="10045" width="7.28515625" style="65" customWidth="1"/>
    <col min="10046" max="10240" width="9.140625" style="65"/>
    <col min="10241" max="10242" width="0" style="65" hidden="1" customWidth="1"/>
    <col min="10243" max="10243" width="4.140625" style="65" customWidth="1"/>
    <col min="10244" max="10244" width="35" style="65" customWidth="1"/>
    <col min="10245" max="10245" width="6.7109375" style="65" customWidth="1"/>
    <col min="10246" max="10301" width="7.28515625" style="65" customWidth="1"/>
    <col min="10302" max="10496" width="9.140625" style="65"/>
    <col min="10497" max="10498" width="0" style="65" hidden="1" customWidth="1"/>
    <col min="10499" max="10499" width="4.140625" style="65" customWidth="1"/>
    <col min="10500" max="10500" width="35" style="65" customWidth="1"/>
    <col min="10501" max="10501" width="6.7109375" style="65" customWidth="1"/>
    <col min="10502" max="10557" width="7.28515625" style="65" customWidth="1"/>
    <col min="10558" max="10752" width="9.140625" style="65"/>
    <col min="10753" max="10754" width="0" style="65" hidden="1" customWidth="1"/>
    <col min="10755" max="10755" width="4.140625" style="65" customWidth="1"/>
    <col min="10756" max="10756" width="35" style="65" customWidth="1"/>
    <col min="10757" max="10757" width="6.7109375" style="65" customWidth="1"/>
    <col min="10758" max="10813" width="7.28515625" style="65" customWidth="1"/>
    <col min="10814" max="11008" width="9.140625" style="65"/>
    <col min="11009" max="11010" width="0" style="65" hidden="1" customWidth="1"/>
    <col min="11011" max="11011" width="4.140625" style="65" customWidth="1"/>
    <col min="11012" max="11012" width="35" style="65" customWidth="1"/>
    <col min="11013" max="11013" width="6.7109375" style="65" customWidth="1"/>
    <col min="11014" max="11069" width="7.28515625" style="65" customWidth="1"/>
    <col min="11070" max="11264" width="9.140625" style="65"/>
    <col min="11265" max="11266" width="0" style="65" hidden="1" customWidth="1"/>
    <col min="11267" max="11267" width="4.140625" style="65" customWidth="1"/>
    <col min="11268" max="11268" width="35" style="65" customWidth="1"/>
    <col min="11269" max="11269" width="6.7109375" style="65" customWidth="1"/>
    <col min="11270" max="11325" width="7.28515625" style="65" customWidth="1"/>
    <col min="11326" max="11520" width="9.140625" style="65"/>
    <col min="11521" max="11522" width="0" style="65" hidden="1" customWidth="1"/>
    <col min="11523" max="11523" width="4.140625" style="65" customWidth="1"/>
    <col min="11524" max="11524" width="35" style="65" customWidth="1"/>
    <col min="11525" max="11525" width="6.7109375" style="65" customWidth="1"/>
    <col min="11526" max="11581" width="7.28515625" style="65" customWidth="1"/>
    <col min="11582" max="11776" width="9.140625" style="65"/>
    <col min="11777" max="11778" width="0" style="65" hidden="1" customWidth="1"/>
    <col min="11779" max="11779" width="4.140625" style="65" customWidth="1"/>
    <col min="11780" max="11780" width="35" style="65" customWidth="1"/>
    <col min="11781" max="11781" width="6.7109375" style="65" customWidth="1"/>
    <col min="11782" max="11837" width="7.28515625" style="65" customWidth="1"/>
    <col min="11838" max="12032" width="9.140625" style="65"/>
    <col min="12033" max="12034" width="0" style="65" hidden="1" customWidth="1"/>
    <col min="12035" max="12035" width="4.140625" style="65" customWidth="1"/>
    <col min="12036" max="12036" width="35" style="65" customWidth="1"/>
    <col min="12037" max="12037" width="6.7109375" style="65" customWidth="1"/>
    <col min="12038" max="12093" width="7.28515625" style="65" customWidth="1"/>
    <col min="12094" max="12288" width="9.140625" style="65"/>
    <col min="12289" max="12290" width="0" style="65" hidden="1" customWidth="1"/>
    <col min="12291" max="12291" width="4.140625" style="65" customWidth="1"/>
    <col min="12292" max="12292" width="35" style="65" customWidth="1"/>
    <col min="12293" max="12293" width="6.7109375" style="65" customWidth="1"/>
    <col min="12294" max="12349" width="7.28515625" style="65" customWidth="1"/>
    <col min="12350" max="12544" width="9.140625" style="65"/>
    <col min="12545" max="12546" width="0" style="65" hidden="1" customWidth="1"/>
    <col min="12547" max="12547" width="4.140625" style="65" customWidth="1"/>
    <col min="12548" max="12548" width="35" style="65" customWidth="1"/>
    <col min="12549" max="12549" width="6.7109375" style="65" customWidth="1"/>
    <col min="12550" max="12605" width="7.28515625" style="65" customWidth="1"/>
    <col min="12606" max="12800" width="9.140625" style="65"/>
    <col min="12801" max="12802" width="0" style="65" hidden="1" customWidth="1"/>
    <col min="12803" max="12803" width="4.140625" style="65" customWidth="1"/>
    <col min="12804" max="12804" width="35" style="65" customWidth="1"/>
    <col min="12805" max="12805" width="6.7109375" style="65" customWidth="1"/>
    <col min="12806" max="12861" width="7.28515625" style="65" customWidth="1"/>
    <col min="12862" max="13056" width="9.140625" style="65"/>
    <col min="13057" max="13058" width="0" style="65" hidden="1" customWidth="1"/>
    <col min="13059" max="13059" width="4.140625" style="65" customWidth="1"/>
    <col min="13060" max="13060" width="35" style="65" customWidth="1"/>
    <col min="13061" max="13061" width="6.7109375" style="65" customWidth="1"/>
    <col min="13062" max="13117" width="7.28515625" style="65" customWidth="1"/>
    <col min="13118" max="13312" width="9.140625" style="65"/>
    <col min="13313" max="13314" width="0" style="65" hidden="1" customWidth="1"/>
    <col min="13315" max="13315" width="4.140625" style="65" customWidth="1"/>
    <col min="13316" max="13316" width="35" style="65" customWidth="1"/>
    <col min="13317" max="13317" width="6.7109375" style="65" customWidth="1"/>
    <col min="13318" max="13373" width="7.28515625" style="65" customWidth="1"/>
    <col min="13374" max="13568" width="9.140625" style="65"/>
    <col min="13569" max="13570" width="0" style="65" hidden="1" customWidth="1"/>
    <col min="13571" max="13571" width="4.140625" style="65" customWidth="1"/>
    <col min="13572" max="13572" width="35" style="65" customWidth="1"/>
    <col min="13573" max="13573" width="6.7109375" style="65" customWidth="1"/>
    <col min="13574" max="13629" width="7.28515625" style="65" customWidth="1"/>
    <col min="13630" max="13824" width="9.140625" style="65"/>
    <col min="13825" max="13826" width="0" style="65" hidden="1" customWidth="1"/>
    <col min="13827" max="13827" width="4.140625" style="65" customWidth="1"/>
    <col min="13828" max="13828" width="35" style="65" customWidth="1"/>
    <col min="13829" max="13829" width="6.7109375" style="65" customWidth="1"/>
    <col min="13830" max="13885" width="7.28515625" style="65" customWidth="1"/>
    <col min="13886" max="14080" width="9.140625" style="65"/>
    <col min="14081" max="14082" width="0" style="65" hidden="1" customWidth="1"/>
    <col min="14083" max="14083" width="4.140625" style="65" customWidth="1"/>
    <col min="14084" max="14084" width="35" style="65" customWidth="1"/>
    <col min="14085" max="14085" width="6.7109375" style="65" customWidth="1"/>
    <col min="14086" max="14141" width="7.28515625" style="65" customWidth="1"/>
    <col min="14142" max="14336" width="9.140625" style="65"/>
    <col min="14337" max="14338" width="0" style="65" hidden="1" customWidth="1"/>
    <col min="14339" max="14339" width="4.140625" style="65" customWidth="1"/>
    <col min="14340" max="14340" width="35" style="65" customWidth="1"/>
    <col min="14341" max="14341" width="6.7109375" style="65" customWidth="1"/>
    <col min="14342" max="14397" width="7.28515625" style="65" customWidth="1"/>
    <col min="14398" max="14592" width="9.140625" style="65"/>
    <col min="14593" max="14594" width="0" style="65" hidden="1" customWidth="1"/>
    <col min="14595" max="14595" width="4.140625" style="65" customWidth="1"/>
    <col min="14596" max="14596" width="35" style="65" customWidth="1"/>
    <col min="14597" max="14597" width="6.7109375" style="65" customWidth="1"/>
    <col min="14598" max="14653" width="7.28515625" style="65" customWidth="1"/>
    <col min="14654" max="14848" width="9.140625" style="65"/>
    <col min="14849" max="14850" width="0" style="65" hidden="1" customWidth="1"/>
    <col min="14851" max="14851" width="4.140625" style="65" customWidth="1"/>
    <col min="14852" max="14852" width="35" style="65" customWidth="1"/>
    <col min="14853" max="14853" width="6.7109375" style="65" customWidth="1"/>
    <col min="14854" max="14909" width="7.28515625" style="65" customWidth="1"/>
    <col min="14910" max="15104" width="9.140625" style="65"/>
    <col min="15105" max="15106" width="0" style="65" hidden="1" customWidth="1"/>
    <col min="15107" max="15107" width="4.140625" style="65" customWidth="1"/>
    <col min="15108" max="15108" width="35" style="65" customWidth="1"/>
    <col min="15109" max="15109" width="6.7109375" style="65" customWidth="1"/>
    <col min="15110" max="15165" width="7.28515625" style="65" customWidth="1"/>
    <col min="15166" max="15360" width="9.140625" style="65"/>
    <col min="15361" max="15362" width="0" style="65" hidden="1" customWidth="1"/>
    <col min="15363" max="15363" width="4.140625" style="65" customWidth="1"/>
    <col min="15364" max="15364" width="35" style="65" customWidth="1"/>
    <col min="15365" max="15365" width="6.7109375" style="65" customWidth="1"/>
    <col min="15366" max="15421" width="7.28515625" style="65" customWidth="1"/>
    <col min="15422" max="15616" width="9.140625" style="65"/>
    <col min="15617" max="15618" width="0" style="65" hidden="1" customWidth="1"/>
    <col min="15619" max="15619" width="4.140625" style="65" customWidth="1"/>
    <col min="15620" max="15620" width="35" style="65" customWidth="1"/>
    <col min="15621" max="15621" width="6.7109375" style="65" customWidth="1"/>
    <col min="15622" max="15677" width="7.28515625" style="65" customWidth="1"/>
    <col min="15678" max="15872" width="9.140625" style="65"/>
    <col min="15873" max="15874" width="0" style="65" hidden="1" customWidth="1"/>
    <col min="15875" max="15875" width="4.140625" style="65" customWidth="1"/>
    <col min="15876" max="15876" width="35" style="65" customWidth="1"/>
    <col min="15877" max="15877" width="6.7109375" style="65" customWidth="1"/>
    <col min="15878" max="15933" width="7.28515625" style="65" customWidth="1"/>
    <col min="15934" max="16128" width="9.140625" style="65"/>
    <col min="16129" max="16130" width="0" style="65" hidden="1" customWidth="1"/>
    <col min="16131" max="16131" width="4.140625" style="65" customWidth="1"/>
    <col min="16132" max="16132" width="35" style="65" customWidth="1"/>
    <col min="16133" max="16133" width="6.7109375" style="65" customWidth="1"/>
    <col min="16134" max="16189" width="7.28515625" style="65" customWidth="1"/>
    <col min="16190" max="16384" width="9.140625" style="65"/>
  </cols>
  <sheetData>
    <row r="1" spans="1:61" hidden="1"/>
    <row r="2" spans="1:61" hidden="1"/>
    <row r="3" spans="1:61" hidden="1"/>
    <row r="4" spans="1:61" hidden="1">
      <c r="A4" s="66"/>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row>
    <row r="5" spans="1:61" hidden="1">
      <c r="A5" s="68"/>
    </row>
    <row r="6" spans="1:61" hidden="1">
      <c r="A6" s="68"/>
    </row>
    <row r="7" spans="1:61" ht="3.75" customHeight="1">
      <c r="A7" s="68"/>
      <c r="D7" s="69"/>
      <c r="E7" s="69"/>
      <c r="F7" s="69"/>
      <c r="G7" s="69"/>
      <c r="H7" s="69"/>
      <c r="I7" s="69"/>
      <c r="J7" s="69"/>
      <c r="K7" s="69"/>
      <c r="L7" s="69"/>
      <c r="M7" s="69"/>
      <c r="P7" s="69"/>
      <c r="Q7" s="69"/>
      <c r="T7" s="69"/>
      <c r="U7" s="69"/>
      <c r="X7" s="69"/>
      <c r="Y7" s="69"/>
      <c r="AB7" s="69"/>
      <c r="AC7" s="69"/>
      <c r="AF7" s="69"/>
      <c r="AG7" s="69"/>
      <c r="AJ7" s="69"/>
      <c r="AK7" s="69"/>
      <c r="AN7" s="69"/>
      <c r="AO7" s="69"/>
      <c r="AR7" s="69"/>
      <c r="AS7" s="69"/>
      <c r="AV7" s="69"/>
      <c r="AW7" s="69"/>
      <c r="AZ7" s="69"/>
      <c r="BA7" s="69"/>
      <c r="BD7" s="69"/>
      <c r="BE7" s="69"/>
      <c r="BH7" s="69"/>
      <c r="BI7" s="69"/>
    </row>
    <row r="8" spans="1:61" ht="12" customHeight="1">
      <c r="A8" s="68"/>
      <c r="D8" s="161" t="s">
        <v>320</v>
      </c>
      <c r="E8" s="163"/>
      <c r="F8" s="163"/>
      <c r="G8" s="163"/>
      <c r="H8" s="163"/>
      <c r="I8" s="163"/>
      <c r="J8" s="163"/>
      <c r="K8" s="163"/>
      <c r="L8" s="163"/>
      <c r="M8" s="70"/>
    </row>
    <row r="9" spans="1:61" ht="12" customHeight="1">
      <c r="D9" s="117" t="s">
        <v>473</v>
      </c>
      <c r="E9" s="69"/>
      <c r="F9" s="69"/>
      <c r="G9" s="69"/>
      <c r="H9" s="69"/>
      <c r="I9" s="69"/>
      <c r="J9" s="69"/>
      <c r="K9" s="69"/>
      <c r="L9" s="69"/>
    </row>
    <row r="10" spans="1:61" ht="12" customHeight="1">
      <c r="D10" s="164" t="str">
        <f>IF(org="","Не определено",org)</f>
        <v>ООО "ЗапСибНефтехим"</v>
      </c>
      <c r="E10" s="69"/>
      <c r="F10" s="69"/>
      <c r="G10" s="69"/>
      <c r="H10" s="69"/>
      <c r="I10" s="69"/>
      <c r="J10" s="69"/>
      <c r="K10" s="69"/>
      <c r="L10" s="69"/>
      <c r="BI10" s="167" t="s">
        <v>188</v>
      </c>
    </row>
    <row r="11" spans="1:61" ht="3.75" customHeight="1">
      <c r="D11" s="328"/>
      <c r="E11" s="328"/>
      <c r="F11" s="328"/>
      <c r="G11" s="328"/>
      <c r="H11" s="328"/>
      <c r="I11" s="165"/>
      <c r="J11" s="165"/>
      <c r="K11" s="165"/>
      <c r="L11" s="165"/>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166"/>
      <c r="BB11" s="69"/>
      <c r="BC11" s="69"/>
      <c r="BD11" s="69"/>
      <c r="BE11" s="166"/>
      <c r="BF11" s="69"/>
      <c r="BG11" s="69"/>
      <c r="BH11" s="69"/>
    </row>
    <row r="12" spans="1:61" s="73" customFormat="1" ht="15" customHeight="1">
      <c r="C12" s="172"/>
      <c r="D12" s="329" t="s">
        <v>189</v>
      </c>
      <c r="E12" s="329" t="s">
        <v>190</v>
      </c>
      <c r="F12" s="330" t="s">
        <v>240</v>
      </c>
      <c r="G12" s="330"/>
      <c r="H12" s="330"/>
      <c r="I12" s="330"/>
      <c r="J12" s="330"/>
      <c r="K12" s="330"/>
      <c r="L12" s="330"/>
      <c r="M12" s="330"/>
      <c r="N12" s="330" t="s">
        <v>241</v>
      </c>
      <c r="O12" s="330"/>
      <c r="P12" s="330"/>
      <c r="Q12" s="330"/>
      <c r="R12" s="330"/>
      <c r="S12" s="330"/>
      <c r="T12" s="330"/>
      <c r="U12" s="330"/>
      <c r="V12" s="330" t="s">
        <v>252</v>
      </c>
      <c r="W12" s="330"/>
      <c r="X12" s="330"/>
      <c r="Y12" s="330"/>
      <c r="Z12" s="330"/>
      <c r="AA12" s="330"/>
      <c r="AB12" s="330"/>
      <c r="AC12" s="330"/>
      <c r="AD12" s="330" t="s">
        <v>252</v>
      </c>
      <c r="AE12" s="330"/>
      <c r="AF12" s="330"/>
      <c r="AG12" s="330"/>
      <c r="AH12" s="330"/>
      <c r="AI12" s="330"/>
      <c r="AJ12" s="330"/>
      <c r="AK12" s="330"/>
      <c r="AL12" s="333" t="s">
        <v>253</v>
      </c>
      <c r="AM12" s="333"/>
      <c r="AN12" s="333"/>
      <c r="AO12" s="333"/>
      <c r="AP12" s="333"/>
      <c r="AQ12" s="333"/>
      <c r="AR12" s="333"/>
      <c r="AS12" s="333"/>
      <c r="AT12" s="333" t="s">
        <v>253</v>
      </c>
      <c r="AU12" s="333"/>
      <c r="AV12" s="333"/>
      <c r="AW12" s="333"/>
      <c r="AX12" s="333"/>
      <c r="AY12" s="333"/>
      <c r="AZ12" s="333"/>
      <c r="BA12" s="333"/>
      <c r="BB12" s="331" t="s">
        <v>254</v>
      </c>
      <c r="BC12" s="331"/>
      <c r="BD12" s="331"/>
      <c r="BE12" s="331"/>
      <c r="BF12" s="331" t="s">
        <v>485</v>
      </c>
      <c r="BG12" s="331"/>
      <c r="BH12" s="331"/>
      <c r="BI12" s="332"/>
    </row>
    <row r="13" spans="1:61" s="73" customFormat="1" ht="35.25" customHeight="1">
      <c r="C13" s="172"/>
      <c r="D13" s="329"/>
      <c r="E13" s="329"/>
      <c r="F13" s="329" t="s">
        <v>245</v>
      </c>
      <c r="G13" s="329"/>
      <c r="H13" s="329"/>
      <c r="I13" s="329"/>
      <c r="J13" s="329" t="s">
        <v>246</v>
      </c>
      <c r="K13" s="329"/>
      <c r="L13" s="329"/>
      <c r="M13" s="329"/>
      <c r="N13" s="329" t="s">
        <v>255</v>
      </c>
      <c r="O13" s="329"/>
      <c r="P13" s="329"/>
      <c r="Q13" s="329"/>
      <c r="R13" s="329" t="s">
        <v>246</v>
      </c>
      <c r="S13" s="329"/>
      <c r="T13" s="329"/>
      <c r="U13" s="329"/>
      <c r="V13" s="329" t="s">
        <v>247</v>
      </c>
      <c r="W13" s="329"/>
      <c r="X13" s="329"/>
      <c r="Y13" s="329"/>
      <c r="Z13" s="329" t="s">
        <v>248</v>
      </c>
      <c r="AA13" s="329"/>
      <c r="AB13" s="329"/>
      <c r="AC13" s="329"/>
      <c r="AD13" s="329" t="s">
        <v>464</v>
      </c>
      <c r="AE13" s="329"/>
      <c r="AF13" s="329"/>
      <c r="AG13" s="329"/>
      <c r="AH13" s="329" t="s">
        <v>249</v>
      </c>
      <c r="AI13" s="329"/>
      <c r="AJ13" s="329"/>
      <c r="AK13" s="329"/>
      <c r="AL13" s="329" t="s">
        <v>193</v>
      </c>
      <c r="AM13" s="329"/>
      <c r="AN13" s="329"/>
      <c r="AO13" s="329"/>
      <c r="AP13" s="329" t="s">
        <v>194</v>
      </c>
      <c r="AQ13" s="329"/>
      <c r="AR13" s="329"/>
      <c r="AS13" s="329"/>
      <c r="AT13" s="329" t="s">
        <v>464</v>
      </c>
      <c r="AU13" s="329"/>
      <c r="AV13" s="329"/>
      <c r="AW13" s="329"/>
      <c r="AX13" s="329" t="s">
        <v>249</v>
      </c>
      <c r="AY13" s="329"/>
      <c r="AZ13" s="329"/>
      <c r="BA13" s="329"/>
      <c r="BB13" s="331"/>
      <c r="BC13" s="331"/>
      <c r="BD13" s="331"/>
      <c r="BE13" s="331"/>
      <c r="BF13" s="331"/>
      <c r="BG13" s="331"/>
      <c r="BH13" s="331"/>
      <c r="BI13" s="332"/>
    </row>
    <row r="14" spans="1:61" s="73" customFormat="1" ht="15" customHeight="1">
      <c r="C14" s="172"/>
      <c r="D14" s="329"/>
      <c r="E14" s="329"/>
      <c r="F14" s="329" t="s">
        <v>195</v>
      </c>
      <c r="G14" s="329" t="s">
        <v>196</v>
      </c>
      <c r="H14" s="329"/>
      <c r="I14" s="329"/>
      <c r="J14" s="329" t="s">
        <v>195</v>
      </c>
      <c r="K14" s="329" t="s">
        <v>196</v>
      </c>
      <c r="L14" s="329"/>
      <c r="M14" s="329"/>
      <c r="N14" s="329" t="s">
        <v>195</v>
      </c>
      <c r="O14" s="329" t="s">
        <v>196</v>
      </c>
      <c r="P14" s="329"/>
      <c r="Q14" s="329"/>
      <c r="R14" s="329" t="s">
        <v>195</v>
      </c>
      <c r="S14" s="329" t="s">
        <v>196</v>
      </c>
      <c r="T14" s="329"/>
      <c r="U14" s="329"/>
      <c r="V14" s="329" t="s">
        <v>195</v>
      </c>
      <c r="W14" s="329" t="s">
        <v>196</v>
      </c>
      <c r="X14" s="329"/>
      <c r="Y14" s="329"/>
      <c r="Z14" s="329" t="s">
        <v>195</v>
      </c>
      <c r="AA14" s="329" t="s">
        <v>196</v>
      </c>
      <c r="AB14" s="329"/>
      <c r="AC14" s="329"/>
      <c r="AD14" s="329" t="s">
        <v>195</v>
      </c>
      <c r="AE14" s="329" t="s">
        <v>196</v>
      </c>
      <c r="AF14" s="329"/>
      <c r="AG14" s="329"/>
      <c r="AH14" s="329" t="s">
        <v>195</v>
      </c>
      <c r="AI14" s="329" t="s">
        <v>196</v>
      </c>
      <c r="AJ14" s="329"/>
      <c r="AK14" s="329"/>
      <c r="AL14" s="329" t="s">
        <v>195</v>
      </c>
      <c r="AM14" s="329" t="s">
        <v>196</v>
      </c>
      <c r="AN14" s="329"/>
      <c r="AO14" s="329"/>
      <c r="AP14" s="329" t="s">
        <v>195</v>
      </c>
      <c r="AQ14" s="329" t="s">
        <v>196</v>
      </c>
      <c r="AR14" s="329"/>
      <c r="AS14" s="329"/>
      <c r="AT14" s="329" t="s">
        <v>195</v>
      </c>
      <c r="AU14" s="329" t="s">
        <v>196</v>
      </c>
      <c r="AV14" s="329"/>
      <c r="AW14" s="329"/>
      <c r="AX14" s="329" t="s">
        <v>195</v>
      </c>
      <c r="AY14" s="329" t="s">
        <v>196</v>
      </c>
      <c r="AZ14" s="329"/>
      <c r="BA14" s="329"/>
      <c r="BB14" s="329" t="s">
        <v>195</v>
      </c>
      <c r="BC14" s="329" t="s">
        <v>196</v>
      </c>
      <c r="BD14" s="329"/>
      <c r="BE14" s="329"/>
      <c r="BF14" s="329" t="s">
        <v>195</v>
      </c>
      <c r="BG14" s="329" t="s">
        <v>196</v>
      </c>
      <c r="BH14" s="329"/>
      <c r="BI14" s="334"/>
    </row>
    <row r="15" spans="1:61" s="73" customFormat="1">
      <c r="C15" s="172"/>
      <c r="D15" s="329"/>
      <c r="E15" s="329"/>
      <c r="F15" s="329"/>
      <c r="G15" s="234" t="s">
        <v>359</v>
      </c>
      <c r="H15" s="234" t="s">
        <v>201</v>
      </c>
      <c r="I15" s="234" t="s">
        <v>202</v>
      </c>
      <c r="J15" s="329"/>
      <c r="K15" s="234" t="s">
        <v>359</v>
      </c>
      <c r="L15" s="234" t="s">
        <v>201</v>
      </c>
      <c r="M15" s="234" t="s">
        <v>202</v>
      </c>
      <c r="N15" s="329"/>
      <c r="O15" s="234" t="s">
        <v>359</v>
      </c>
      <c r="P15" s="234" t="s">
        <v>201</v>
      </c>
      <c r="Q15" s="234" t="s">
        <v>202</v>
      </c>
      <c r="R15" s="329"/>
      <c r="S15" s="234" t="s">
        <v>359</v>
      </c>
      <c r="T15" s="234" t="s">
        <v>201</v>
      </c>
      <c r="U15" s="234" t="s">
        <v>202</v>
      </c>
      <c r="V15" s="329"/>
      <c r="W15" s="234" t="s">
        <v>359</v>
      </c>
      <c r="X15" s="234" t="s">
        <v>201</v>
      </c>
      <c r="Y15" s="234" t="s">
        <v>202</v>
      </c>
      <c r="Z15" s="329"/>
      <c r="AA15" s="234" t="s">
        <v>359</v>
      </c>
      <c r="AB15" s="234" t="s">
        <v>201</v>
      </c>
      <c r="AC15" s="234" t="s">
        <v>202</v>
      </c>
      <c r="AD15" s="329"/>
      <c r="AE15" s="234" t="s">
        <v>359</v>
      </c>
      <c r="AF15" s="234" t="s">
        <v>201</v>
      </c>
      <c r="AG15" s="234" t="s">
        <v>202</v>
      </c>
      <c r="AH15" s="329"/>
      <c r="AI15" s="234" t="s">
        <v>359</v>
      </c>
      <c r="AJ15" s="234" t="s">
        <v>201</v>
      </c>
      <c r="AK15" s="234" t="s">
        <v>202</v>
      </c>
      <c r="AL15" s="329"/>
      <c r="AM15" s="234" t="s">
        <v>359</v>
      </c>
      <c r="AN15" s="234" t="s">
        <v>201</v>
      </c>
      <c r="AO15" s="234" t="s">
        <v>202</v>
      </c>
      <c r="AP15" s="329"/>
      <c r="AQ15" s="234" t="s">
        <v>359</v>
      </c>
      <c r="AR15" s="234" t="s">
        <v>201</v>
      </c>
      <c r="AS15" s="234" t="s">
        <v>202</v>
      </c>
      <c r="AT15" s="329"/>
      <c r="AU15" s="234" t="s">
        <v>359</v>
      </c>
      <c r="AV15" s="234" t="s">
        <v>201</v>
      </c>
      <c r="AW15" s="234" t="s">
        <v>202</v>
      </c>
      <c r="AX15" s="329"/>
      <c r="AY15" s="234" t="s">
        <v>359</v>
      </c>
      <c r="AZ15" s="234" t="s">
        <v>201</v>
      </c>
      <c r="BA15" s="234" t="s">
        <v>202</v>
      </c>
      <c r="BB15" s="329"/>
      <c r="BC15" s="234" t="s">
        <v>359</v>
      </c>
      <c r="BD15" s="234" t="s">
        <v>201</v>
      </c>
      <c r="BE15" s="234" t="s">
        <v>202</v>
      </c>
      <c r="BF15" s="329"/>
      <c r="BG15" s="234" t="s">
        <v>359</v>
      </c>
      <c r="BH15" s="234" t="s">
        <v>201</v>
      </c>
      <c r="BI15" s="235" t="s">
        <v>202</v>
      </c>
    </row>
    <row r="16" spans="1:61" ht="12" customHeight="1">
      <c r="C16" s="69"/>
      <c r="D16" s="215">
        <v>1</v>
      </c>
      <c r="E16" s="215">
        <v>2</v>
      </c>
      <c r="F16" s="215">
        <v>3</v>
      </c>
      <c r="G16" s="215">
        <v>4</v>
      </c>
      <c r="H16" s="215">
        <v>5</v>
      </c>
      <c r="I16" s="215">
        <v>6</v>
      </c>
      <c r="J16" s="215">
        <v>7</v>
      </c>
      <c r="K16" s="215">
        <v>8</v>
      </c>
      <c r="L16" s="215">
        <v>9</v>
      </c>
      <c r="M16" s="215">
        <v>10</v>
      </c>
      <c r="N16" s="215">
        <v>11</v>
      </c>
      <c r="O16" s="215">
        <v>12</v>
      </c>
      <c r="P16" s="215">
        <v>13</v>
      </c>
      <c r="Q16" s="215">
        <v>14</v>
      </c>
      <c r="R16" s="215">
        <v>15</v>
      </c>
      <c r="S16" s="215">
        <v>16</v>
      </c>
      <c r="T16" s="215">
        <v>17</v>
      </c>
      <c r="U16" s="215">
        <v>18</v>
      </c>
      <c r="V16" s="215">
        <v>19</v>
      </c>
      <c r="W16" s="215">
        <v>20</v>
      </c>
      <c r="X16" s="215">
        <v>21</v>
      </c>
      <c r="Y16" s="215">
        <v>22</v>
      </c>
      <c r="Z16" s="215">
        <v>23</v>
      </c>
      <c r="AA16" s="215">
        <v>24</v>
      </c>
      <c r="AB16" s="215">
        <v>25</v>
      </c>
      <c r="AC16" s="215">
        <v>26</v>
      </c>
      <c r="AD16" s="215">
        <v>27</v>
      </c>
      <c r="AE16" s="215">
        <v>28</v>
      </c>
      <c r="AF16" s="215">
        <v>29</v>
      </c>
      <c r="AG16" s="215">
        <v>30</v>
      </c>
      <c r="AH16" s="215">
        <v>31</v>
      </c>
      <c r="AI16" s="215">
        <v>32</v>
      </c>
      <c r="AJ16" s="215">
        <v>33</v>
      </c>
      <c r="AK16" s="215">
        <v>34</v>
      </c>
      <c r="AL16" s="215">
        <v>35</v>
      </c>
      <c r="AM16" s="215">
        <v>36</v>
      </c>
      <c r="AN16" s="215">
        <v>37</v>
      </c>
      <c r="AO16" s="215">
        <v>38</v>
      </c>
      <c r="AP16" s="215">
        <v>39</v>
      </c>
      <c r="AQ16" s="215">
        <v>40</v>
      </c>
      <c r="AR16" s="215">
        <v>41</v>
      </c>
      <c r="AS16" s="215">
        <v>42</v>
      </c>
      <c r="AT16" s="215">
        <v>43</v>
      </c>
      <c r="AU16" s="215">
        <v>44</v>
      </c>
      <c r="AV16" s="215">
        <v>45</v>
      </c>
      <c r="AW16" s="215">
        <v>46</v>
      </c>
      <c r="AX16" s="215">
        <v>47</v>
      </c>
      <c r="AY16" s="215">
        <v>48</v>
      </c>
      <c r="AZ16" s="215">
        <v>49</v>
      </c>
      <c r="BA16" s="215">
        <v>50</v>
      </c>
      <c r="BB16" s="215">
        <v>51</v>
      </c>
      <c r="BC16" s="215">
        <v>52</v>
      </c>
      <c r="BD16" s="215">
        <v>53</v>
      </c>
      <c r="BE16" s="215">
        <v>54</v>
      </c>
      <c r="BF16" s="215">
        <v>55</v>
      </c>
      <c r="BG16" s="215">
        <v>56</v>
      </c>
      <c r="BH16" s="215">
        <v>57</v>
      </c>
      <c r="BI16" s="216">
        <v>58</v>
      </c>
    </row>
    <row r="17" spans="3:61" ht="33.75">
      <c r="C17" s="69"/>
      <c r="D17" s="249" t="s">
        <v>469</v>
      </c>
      <c r="E17" s="251" t="s">
        <v>321</v>
      </c>
      <c r="F17" s="262">
        <f>SUM(G17:I17)</f>
        <v>0</v>
      </c>
      <c r="G17" s="262">
        <f>G18+G26+G35</f>
        <v>0</v>
      </c>
      <c r="H17" s="262">
        <f>H18+H26+H35</f>
        <v>0</v>
      </c>
      <c r="I17" s="262">
        <f>I18+I26+I35</f>
        <v>0</v>
      </c>
      <c r="J17" s="262">
        <f>SUM(K17:M17)</f>
        <v>0</v>
      </c>
      <c r="K17" s="262">
        <f>K18+K26+K35</f>
        <v>0</v>
      </c>
      <c r="L17" s="262">
        <f>L18+L26+L35</f>
        <v>0</v>
      </c>
      <c r="M17" s="262">
        <f>M18+M26+M35</f>
        <v>0</v>
      </c>
      <c r="N17" s="262">
        <f>SUM(O17:Q17)</f>
        <v>0</v>
      </c>
      <c r="O17" s="262">
        <f>O18+O26+O35</f>
        <v>0</v>
      </c>
      <c r="P17" s="262">
        <f>P18+P26+P35</f>
        <v>0</v>
      </c>
      <c r="Q17" s="262">
        <f>Q18+Q26+Q35</f>
        <v>0</v>
      </c>
      <c r="R17" s="262">
        <f>SUM(S17:U17)</f>
        <v>0</v>
      </c>
      <c r="S17" s="262">
        <f>S18+S26+S35</f>
        <v>0</v>
      </c>
      <c r="T17" s="262">
        <f>T18+T26+T35</f>
        <v>0</v>
      </c>
      <c r="U17" s="262">
        <f>U18+U26+U35</f>
        <v>0</v>
      </c>
      <c r="V17" s="262">
        <f>SUM(W17:Y17)</f>
        <v>0</v>
      </c>
      <c r="W17" s="262">
        <f>W18+W26+W35</f>
        <v>0</v>
      </c>
      <c r="X17" s="262">
        <f>X18+X26+X35</f>
        <v>0</v>
      </c>
      <c r="Y17" s="262">
        <f>Y18+Y26+Y35</f>
        <v>0</v>
      </c>
      <c r="Z17" s="262">
        <f>SUM(AA17:AC17)</f>
        <v>0</v>
      </c>
      <c r="AA17" s="262">
        <f>AA18+AA26+AA35</f>
        <v>0</v>
      </c>
      <c r="AB17" s="262">
        <f>AB18+AB26+AB35</f>
        <v>0</v>
      </c>
      <c r="AC17" s="262">
        <f>AC18+AC26+AC35</f>
        <v>0</v>
      </c>
      <c r="AD17" s="262">
        <f>SUM(AE17:AG17)</f>
        <v>0</v>
      </c>
      <c r="AE17" s="262">
        <f>AE18+AE26+AE35</f>
        <v>0</v>
      </c>
      <c r="AF17" s="262">
        <f>AF18+AF26+AF35</f>
        <v>0</v>
      </c>
      <c r="AG17" s="262">
        <f>AG18+AG26+AG35</f>
        <v>0</v>
      </c>
      <c r="AH17" s="262">
        <f>SUM(AI17:AK17)</f>
        <v>0</v>
      </c>
      <c r="AI17" s="262">
        <f>AI18+AI26+AI35</f>
        <v>0</v>
      </c>
      <c r="AJ17" s="262">
        <f>AJ18+AJ26+AJ35</f>
        <v>0</v>
      </c>
      <c r="AK17" s="262">
        <f>AK18+AK26+AK35</f>
        <v>0</v>
      </c>
      <c r="AL17" s="262">
        <f>SUM(AM17:AO17)</f>
        <v>0</v>
      </c>
      <c r="AM17" s="262">
        <f>AM18+AM26+AM35</f>
        <v>0</v>
      </c>
      <c r="AN17" s="262">
        <f>AN18+AN26+AN35</f>
        <v>0</v>
      </c>
      <c r="AO17" s="262">
        <f>AO18+AO26+AO35</f>
        <v>0</v>
      </c>
      <c r="AP17" s="262">
        <f>SUM(AQ17:AS17)</f>
        <v>0</v>
      </c>
      <c r="AQ17" s="262">
        <f>AQ18+AQ26+AQ35</f>
        <v>0</v>
      </c>
      <c r="AR17" s="262">
        <f>AR18+AR26+AR35</f>
        <v>0</v>
      </c>
      <c r="AS17" s="262">
        <f>AS18+AS26+AS35</f>
        <v>0</v>
      </c>
      <c r="AT17" s="262">
        <f>SUM(AU17:AW17)</f>
        <v>0</v>
      </c>
      <c r="AU17" s="262">
        <f>AU18+AU26+AU35</f>
        <v>0</v>
      </c>
      <c r="AV17" s="262">
        <f>AV18+AV26+AV35</f>
        <v>0</v>
      </c>
      <c r="AW17" s="262">
        <f>AW18+AW26+AW35</f>
        <v>0</v>
      </c>
      <c r="AX17" s="262">
        <f>SUM(AY17:BA17)</f>
        <v>0</v>
      </c>
      <c r="AY17" s="262">
        <f>AY18+AY26+AY35</f>
        <v>0</v>
      </c>
      <c r="AZ17" s="262">
        <f>AZ18+AZ26+AZ35</f>
        <v>0</v>
      </c>
      <c r="BA17" s="262">
        <f>BA18+BA26+BA35</f>
        <v>0</v>
      </c>
      <c r="BB17" s="262">
        <f>SUM(BC17:BE17)</f>
        <v>0</v>
      </c>
      <c r="BC17" s="262">
        <f>BC18+BC26+BC35</f>
        <v>0</v>
      </c>
      <c r="BD17" s="262">
        <f>BD18+BD26+BD35</f>
        <v>0</v>
      </c>
      <c r="BE17" s="262">
        <f>BE18+BE26+BE35</f>
        <v>0</v>
      </c>
      <c r="BF17" s="262">
        <f>SUM(BG17:BI17)</f>
        <v>0</v>
      </c>
      <c r="BG17" s="262">
        <f>BG18+BG26+BG35</f>
        <v>0</v>
      </c>
      <c r="BH17" s="262">
        <f>BH18+BH26+BH35</f>
        <v>0</v>
      </c>
      <c r="BI17" s="263">
        <f>BI18+BI26+BI35</f>
        <v>0</v>
      </c>
    </row>
    <row r="18" spans="3:61" ht="22.5">
      <c r="C18" s="69"/>
      <c r="D18" s="249" t="s">
        <v>203</v>
      </c>
      <c r="E18" s="251" t="s">
        <v>322</v>
      </c>
      <c r="F18" s="264">
        <f>SUM(F19:F25)</f>
        <v>0</v>
      </c>
      <c r="G18" s="264">
        <f t="shared" ref="G18:M18" si="0">SUM(G19:G25)</f>
        <v>0</v>
      </c>
      <c r="H18" s="264">
        <f t="shared" si="0"/>
        <v>0</v>
      </c>
      <c r="I18" s="264">
        <f t="shared" si="0"/>
        <v>0</v>
      </c>
      <c r="J18" s="264">
        <f>SUM(J19:J25)</f>
        <v>0</v>
      </c>
      <c r="K18" s="264">
        <f t="shared" si="0"/>
        <v>0</v>
      </c>
      <c r="L18" s="264">
        <f t="shared" si="0"/>
        <v>0</v>
      </c>
      <c r="M18" s="264">
        <f t="shared" si="0"/>
        <v>0</v>
      </c>
      <c r="N18" s="264">
        <f t="shared" ref="N18:BI18" si="1">SUM(N19:N25)</f>
        <v>0</v>
      </c>
      <c r="O18" s="264">
        <f t="shared" si="1"/>
        <v>0</v>
      </c>
      <c r="P18" s="264">
        <f t="shared" si="1"/>
        <v>0</v>
      </c>
      <c r="Q18" s="264">
        <f t="shared" si="1"/>
        <v>0</v>
      </c>
      <c r="R18" s="264">
        <f t="shared" si="1"/>
        <v>0</v>
      </c>
      <c r="S18" s="264">
        <f t="shared" si="1"/>
        <v>0</v>
      </c>
      <c r="T18" s="264">
        <f t="shared" si="1"/>
        <v>0</v>
      </c>
      <c r="U18" s="264">
        <f t="shared" si="1"/>
        <v>0</v>
      </c>
      <c r="V18" s="264">
        <f t="shared" si="1"/>
        <v>0</v>
      </c>
      <c r="W18" s="264">
        <f t="shared" si="1"/>
        <v>0</v>
      </c>
      <c r="X18" s="264">
        <f t="shared" si="1"/>
        <v>0</v>
      </c>
      <c r="Y18" s="264">
        <f t="shared" si="1"/>
        <v>0</v>
      </c>
      <c r="Z18" s="264">
        <f t="shared" si="1"/>
        <v>0</v>
      </c>
      <c r="AA18" s="264">
        <f t="shared" si="1"/>
        <v>0</v>
      </c>
      <c r="AB18" s="264">
        <f t="shared" si="1"/>
        <v>0</v>
      </c>
      <c r="AC18" s="264">
        <f t="shared" si="1"/>
        <v>0</v>
      </c>
      <c r="AD18" s="264">
        <f t="shared" si="1"/>
        <v>0</v>
      </c>
      <c r="AE18" s="264">
        <f t="shared" si="1"/>
        <v>0</v>
      </c>
      <c r="AF18" s="264">
        <f t="shared" si="1"/>
        <v>0</v>
      </c>
      <c r="AG18" s="264">
        <f t="shared" si="1"/>
        <v>0</v>
      </c>
      <c r="AH18" s="264">
        <f t="shared" si="1"/>
        <v>0</v>
      </c>
      <c r="AI18" s="264">
        <f t="shared" si="1"/>
        <v>0</v>
      </c>
      <c r="AJ18" s="264">
        <f t="shared" si="1"/>
        <v>0</v>
      </c>
      <c r="AK18" s="264">
        <f t="shared" si="1"/>
        <v>0</v>
      </c>
      <c r="AL18" s="264">
        <f t="shared" si="1"/>
        <v>0</v>
      </c>
      <c r="AM18" s="264">
        <f t="shared" si="1"/>
        <v>0</v>
      </c>
      <c r="AN18" s="264">
        <f t="shared" si="1"/>
        <v>0</v>
      </c>
      <c r="AO18" s="264">
        <f t="shared" si="1"/>
        <v>0</v>
      </c>
      <c r="AP18" s="264">
        <f t="shared" si="1"/>
        <v>0</v>
      </c>
      <c r="AQ18" s="264">
        <f t="shared" si="1"/>
        <v>0</v>
      </c>
      <c r="AR18" s="264">
        <f t="shared" si="1"/>
        <v>0</v>
      </c>
      <c r="AS18" s="264">
        <f t="shared" si="1"/>
        <v>0</v>
      </c>
      <c r="AT18" s="264">
        <f t="shared" si="1"/>
        <v>0</v>
      </c>
      <c r="AU18" s="264">
        <f t="shared" si="1"/>
        <v>0</v>
      </c>
      <c r="AV18" s="264">
        <f t="shared" si="1"/>
        <v>0</v>
      </c>
      <c r="AW18" s="264">
        <f t="shared" si="1"/>
        <v>0</v>
      </c>
      <c r="AX18" s="264">
        <f t="shared" si="1"/>
        <v>0</v>
      </c>
      <c r="AY18" s="264">
        <f t="shared" si="1"/>
        <v>0</v>
      </c>
      <c r="AZ18" s="264">
        <f t="shared" si="1"/>
        <v>0</v>
      </c>
      <c r="BA18" s="264">
        <f t="shared" si="1"/>
        <v>0</v>
      </c>
      <c r="BB18" s="264">
        <f t="shared" si="1"/>
        <v>0</v>
      </c>
      <c r="BC18" s="264">
        <f t="shared" si="1"/>
        <v>0</v>
      </c>
      <c r="BD18" s="264">
        <f t="shared" si="1"/>
        <v>0</v>
      </c>
      <c r="BE18" s="264">
        <f t="shared" si="1"/>
        <v>0</v>
      </c>
      <c r="BF18" s="264">
        <f t="shared" si="1"/>
        <v>0</v>
      </c>
      <c r="BG18" s="264">
        <f t="shared" si="1"/>
        <v>0</v>
      </c>
      <c r="BH18" s="264">
        <f t="shared" si="1"/>
        <v>0</v>
      </c>
      <c r="BI18" s="265">
        <f t="shared" si="1"/>
        <v>0</v>
      </c>
    </row>
    <row r="19" spans="3:61" ht="15" customHeight="1">
      <c r="C19" s="69"/>
      <c r="D19" s="244" t="s">
        <v>204</v>
      </c>
      <c r="E19" s="243" t="s">
        <v>323</v>
      </c>
      <c r="F19" s="262">
        <f t="shared" ref="F19:F25" si="2">SUM(G19:I19)</f>
        <v>0</v>
      </c>
      <c r="G19" s="266"/>
      <c r="H19" s="266"/>
      <c r="I19" s="266"/>
      <c r="J19" s="262">
        <f t="shared" ref="J19:J25" si="3">SUM(K19:M19)</f>
        <v>0</v>
      </c>
      <c r="K19" s="266"/>
      <c r="L19" s="266"/>
      <c r="M19" s="266"/>
      <c r="N19" s="262">
        <f t="shared" ref="N19:N25" si="4">SUM(O19:Q19)</f>
        <v>0</v>
      </c>
      <c r="O19" s="266"/>
      <c r="P19" s="266"/>
      <c r="Q19" s="266"/>
      <c r="R19" s="262">
        <f t="shared" ref="R19:R25" si="5">SUM(S19:U19)</f>
        <v>0</v>
      </c>
      <c r="S19" s="266"/>
      <c r="T19" s="266"/>
      <c r="U19" s="266"/>
      <c r="V19" s="262">
        <f t="shared" ref="V19:V25" si="6">SUM(W19:Y19)</f>
        <v>0</v>
      </c>
      <c r="W19" s="266"/>
      <c r="X19" s="266"/>
      <c r="Y19" s="266"/>
      <c r="Z19" s="262">
        <f t="shared" ref="Z19:Z25" si="7">SUM(AA19:AC19)</f>
        <v>0</v>
      </c>
      <c r="AA19" s="266"/>
      <c r="AB19" s="266"/>
      <c r="AC19" s="266"/>
      <c r="AD19" s="262">
        <f t="shared" ref="AD19:AD25" si="8">SUM(AE19:AG19)</f>
        <v>0</v>
      </c>
      <c r="AE19" s="266"/>
      <c r="AF19" s="266"/>
      <c r="AG19" s="266"/>
      <c r="AH19" s="262">
        <f t="shared" ref="AH19:AH25" si="9">SUM(AI19:AK19)</f>
        <v>0</v>
      </c>
      <c r="AI19" s="266"/>
      <c r="AJ19" s="266"/>
      <c r="AK19" s="266"/>
      <c r="AL19" s="262">
        <f t="shared" ref="AL19:AL25" si="10">SUM(AM19:AO19)</f>
        <v>0</v>
      </c>
      <c r="AM19" s="266"/>
      <c r="AN19" s="266"/>
      <c r="AO19" s="266"/>
      <c r="AP19" s="262">
        <f t="shared" ref="AP19:AP25" si="11">SUM(AQ19:AS19)</f>
        <v>0</v>
      </c>
      <c r="AQ19" s="266"/>
      <c r="AR19" s="266"/>
      <c r="AS19" s="266"/>
      <c r="AT19" s="262">
        <f t="shared" ref="AT19:AT25" si="12">SUM(AU19:AW19)</f>
        <v>0</v>
      </c>
      <c r="AU19" s="266"/>
      <c r="AV19" s="266"/>
      <c r="AW19" s="266"/>
      <c r="AX19" s="262">
        <f t="shared" ref="AX19:AX25" si="13">SUM(AY19:BA19)</f>
        <v>0</v>
      </c>
      <c r="AY19" s="266"/>
      <c r="AZ19" s="266"/>
      <c r="BA19" s="266"/>
      <c r="BB19" s="262">
        <f t="shared" ref="BB19:BB25" si="14">SUM(BC19:BE19)</f>
        <v>0</v>
      </c>
      <c r="BC19" s="266"/>
      <c r="BD19" s="266"/>
      <c r="BE19" s="266"/>
      <c r="BF19" s="262">
        <f t="shared" ref="BF19:BF25" si="15">SUM(BG19:BI19)</f>
        <v>0</v>
      </c>
      <c r="BG19" s="266"/>
      <c r="BH19" s="266"/>
      <c r="BI19" s="267"/>
    </row>
    <row r="20" spans="3:61" ht="15" customHeight="1">
      <c r="C20" s="69"/>
      <c r="D20" s="244" t="s">
        <v>205</v>
      </c>
      <c r="E20" s="243" t="s">
        <v>324</v>
      </c>
      <c r="F20" s="262">
        <f t="shared" si="2"/>
        <v>0</v>
      </c>
      <c r="G20" s="266"/>
      <c r="H20" s="266"/>
      <c r="I20" s="266"/>
      <c r="J20" s="262">
        <f t="shared" si="3"/>
        <v>0</v>
      </c>
      <c r="K20" s="266"/>
      <c r="L20" s="266"/>
      <c r="M20" s="266"/>
      <c r="N20" s="262">
        <f t="shared" si="4"/>
        <v>0</v>
      </c>
      <c r="O20" s="266"/>
      <c r="P20" s="266"/>
      <c r="Q20" s="266"/>
      <c r="R20" s="262">
        <f t="shared" si="5"/>
        <v>0</v>
      </c>
      <c r="S20" s="266"/>
      <c r="T20" s="266"/>
      <c r="U20" s="266"/>
      <c r="V20" s="262">
        <f t="shared" si="6"/>
        <v>0</v>
      </c>
      <c r="W20" s="266"/>
      <c r="X20" s="266"/>
      <c r="Y20" s="266"/>
      <c r="Z20" s="262">
        <f t="shared" si="7"/>
        <v>0</v>
      </c>
      <c r="AA20" s="266"/>
      <c r="AB20" s="266"/>
      <c r="AC20" s="266"/>
      <c r="AD20" s="262">
        <f t="shared" si="8"/>
        <v>0</v>
      </c>
      <c r="AE20" s="266"/>
      <c r="AF20" s="266"/>
      <c r="AG20" s="266"/>
      <c r="AH20" s="262">
        <f t="shared" si="9"/>
        <v>0</v>
      </c>
      <c r="AI20" s="266"/>
      <c r="AJ20" s="266"/>
      <c r="AK20" s="266"/>
      <c r="AL20" s="262">
        <f t="shared" si="10"/>
        <v>0</v>
      </c>
      <c r="AM20" s="266"/>
      <c r="AN20" s="266"/>
      <c r="AO20" s="266"/>
      <c r="AP20" s="262">
        <f t="shared" si="11"/>
        <v>0</v>
      </c>
      <c r="AQ20" s="266"/>
      <c r="AR20" s="266"/>
      <c r="AS20" s="266"/>
      <c r="AT20" s="262">
        <f t="shared" si="12"/>
        <v>0</v>
      </c>
      <c r="AU20" s="266"/>
      <c r="AV20" s="266"/>
      <c r="AW20" s="266"/>
      <c r="AX20" s="262">
        <f t="shared" si="13"/>
        <v>0</v>
      </c>
      <c r="AY20" s="266"/>
      <c r="AZ20" s="266"/>
      <c r="BA20" s="266"/>
      <c r="BB20" s="262">
        <f t="shared" si="14"/>
        <v>0</v>
      </c>
      <c r="BC20" s="266"/>
      <c r="BD20" s="266"/>
      <c r="BE20" s="266"/>
      <c r="BF20" s="262">
        <f t="shared" si="15"/>
        <v>0</v>
      </c>
      <c r="BG20" s="266"/>
      <c r="BH20" s="266"/>
      <c r="BI20" s="267"/>
    </row>
    <row r="21" spans="3:61" ht="15" customHeight="1">
      <c r="C21" s="69"/>
      <c r="D21" s="244" t="s">
        <v>206</v>
      </c>
      <c r="E21" s="243" t="s">
        <v>325</v>
      </c>
      <c r="F21" s="262">
        <f t="shared" si="2"/>
        <v>0</v>
      </c>
      <c r="G21" s="268"/>
      <c r="H21" s="266"/>
      <c r="I21" s="266"/>
      <c r="J21" s="262">
        <f t="shared" si="3"/>
        <v>0</v>
      </c>
      <c r="K21" s="266"/>
      <c r="L21" s="266"/>
      <c r="M21" s="266"/>
      <c r="N21" s="262">
        <f t="shared" si="4"/>
        <v>0</v>
      </c>
      <c r="O21" s="266"/>
      <c r="P21" s="266"/>
      <c r="Q21" s="266"/>
      <c r="R21" s="262">
        <f t="shared" si="5"/>
        <v>0</v>
      </c>
      <c r="S21" s="266"/>
      <c r="T21" s="266"/>
      <c r="U21" s="266"/>
      <c r="V21" s="262">
        <f t="shared" si="6"/>
        <v>0</v>
      </c>
      <c r="W21" s="266"/>
      <c r="X21" s="266"/>
      <c r="Y21" s="266"/>
      <c r="Z21" s="262">
        <f t="shared" si="7"/>
        <v>0</v>
      </c>
      <c r="AA21" s="266"/>
      <c r="AB21" s="266"/>
      <c r="AC21" s="266"/>
      <c r="AD21" s="262">
        <f t="shared" si="8"/>
        <v>0</v>
      </c>
      <c r="AE21" s="266"/>
      <c r="AF21" s="266"/>
      <c r="AG21" s="266"/>
      <c r="AH21" s="262">
        <f t="shared" si="9"/>
        <v>0</v>
      </c>
      <c r="AI21" s="266"/>
      <c r="AJ21" s="266"/>
      <c r="AK21" s="266"/>
      <c r="AL21" s="262">
        <f t="shared" si="10"/>
        <v>0</v>
      </c>
      <c r="AM21" s="266"/>
      <c r="AN21" s="266"/>
      <c r="AO21" s="266"/>
      <c r="AP21" s="262">
        <f t="shared" si="11"/>
        <v>0</v>
      </c>
      <c r="AQ21" s="266"/>
      <c r="AR21" s="266"/>
      <c r="AS21" s="266"/>
      <c r="AT21" s="262">
        <f t="shared" si="12"/>
        <v>0</v>
      </c>
      <c r="AU21" s="266"/>
      <c r="AV21" s="266"/>
      <c r="AW21" s="266"/>
      <c r="AX21" s="262">
        <f t="shared" si="13"/>
        <v>0</v>
      </c>
      <c r="AY21" s="266"/>
      <c r="AZ21" s="266"/>
      <c r="BA21" s="266"/>
      <c r="BB21" s="262">
        <f t="shared" si="14"/>
        <v>0</v>
      </c>
      <c r="BC21" s="266"/>
      <c r="BD21" s="266"/>
      <c r="BE21" s="266"/>
      <c r="BF21" s="262">
        <f t="shared" si="15"/>
        <v>0</v>
      </c>
      <c r="BG21" s="266"/>
      <c r="BH21" s="266"/>
      <c r="BI21" s="267"/>
    </row>
    <row r="22" spans="3:61" ht="15" customHeight="1">
      <c r="C22" s="69"/>
      <c r="D22" s="244" t="s">
        <v>208</v>
      </c>
      <c r="E22" s="243" t="s">
        <v>326</v>
      </c>
      <c r="F22" s="262">
        <f t="shared" si="2"/>
        <v>0</v>
      </c>
      <c r="G22" s="266"/>
      <c r="H22" s="266"/>
      <c r="I22" s="266"/>
      <c r="J22" s="262">
        <f t="shared" si="3"/>
        <v>0</v>
      </c>
      <c r="K22" s="266"/>
      <c r="L22" s="266"/>
      <c r="M22" s="266"/>
      <c r="N22" s="262">
        <f t="shared" si="4"/>
        <v>0</v>
      </c>
      <c r="O22" s="266"/>
      <c r="P22" s="266"/>
      <c r="Q22" s="266"/>
      <c r="R22" s="262">
        <f t="shared" si="5"/>
        <v>0</v>
      </c>
      <c r="S22" s="266"/>
      <c r="T22" s="266"/>
      <c r="U22" s="266"/>
      <c r="V22" s="262">
        <f t="shared" si="6"/>
        <v>0</v>
      </c>
      <c r="W22" s="266"/>
      <c r="X22" s="266"/>
      <c r="Y22" s="266"/>
      <c r="Z22" s="262">
        <f t="shared" si="7"/>
        <v>0</v>
      </c>
      <c r="AA22" s="266"/>
      <c r="AB22" s="266"/>
      <c r="AC22" s="266"/>
      <c r="AD22" s="262">
        <f t="shared" si="8"/>
        <v>0</v>
      </c>
      <c r="AE22" s="266"/>
      <c r="AF22" s="266"/>
      <c r="AG22" s="266"/>
      <c r="AH22" s="262">
        <f t="shared" si="9"/>
        <v>0</v>
      </c>
      <c r="AI22" s="266"/>
      <c r="AJ22" s="266"/>
      <c r="AK22" s="266"/>
      <c r="AL22" s="262">
        <f t="shared" si="10"/>
        <v>0</v>
      </c>
      <c r="AM22" s="266"/>
      <c r="AN22" s="266"/>
      <c r="AO22" s="266"/>
      <c r="AP22" s="262">
        <f t="shared" si="11"/>
        <v>0</v>
      </c>
      <c r="AQ22" s="266"/>
      <c r="AR22" s="266"/>
      <c r="AS22" s="266"/>
      <c r="AT22" s="262">
        <f t="shared" si="12"/>
        <v>0</v>
      </c>
      <c r="AU22" s="266"/>
      <c r="AV22" s="266"/>
      <c r="AW22" s="266"/>
      <c r="AX22" s="262">
        <f t="shared" si="13"/>
        <v>0</v>
      </c>
      <c r="AY22" s="266"/>
      <c r="AZ22" s="266"/>
      <c r="BA22" s="266"/>
      <c r="BB22" s="262">
        <f t="shared" si="14"/>
        <v>0</v>
      </c>
      <c r="BC22" s="266"/>
      <c r="BD22" s="266"/>
      <c r="BE22" s="266"/>
      <c r="BF22" s="262">
        <f t="shared" si="15"/>
        <v>0</v>
      </c>
      <c r="BG22" s="266"/>
      <c r="BH22" s="266"/>
      <c r="BI22" s="267"/>
    </row>
    <row r="23" spans="3:61" ht="15" customHeight="1">
      <c r="C23" s="69"/>
      <c r="D23" s="244" t="s">
        <v>211</v>
      </c>
      <c r="E23" s="243" t="s">
        <v>327</v>
      </c>
      <c r="F23" s="262">
        <f t="shared" si="2"/>
        <v>0</v>
      </c>
      <c r="G23" s="266"/>
      <c r="H23" s="266"/>
      <c r="I23" s="266"/>
      <c r="J23" s="262">
        <f t="shared" si="3"/>
        <v>0</v>
      </c>
      <c r="K23" s="266"/>
      <c r="L23" s="266"/>
      <c r="M23" s="266"/>
      <c r="N23" s="262">
        <f t="shared" si="4"/>
        <v>0</v>
      </c>
      <c r="O23" s="266"/>
      <c r="P23" s="266"/>
      <c r="Q23" s="266"/>
      <c r="R23" s="262">
        <f t="shared" si="5"/>
        <v>0</v>
      </c>
      <c r="S23" s="266"/>
      <c r="T23" s="266"/>
      <c r="U23" s="266"/>
      <c r="V23" s="262">
        <f t="shared" si="6"/>
        <v>0</v>
      </c>
      <c r="W23" s="266"/>
      <c r="X23" s="266"/>
      <c r="Y23" s="266"/>
      <c r="Z23" s="262">
        <f t="shared" si="7"/>
        <v>0</v>
      </c>
      <c r="AA23" s="266"/>
      <c r="AB23" s="266"/>
      <c r="AC23" s="266"/>
      <c r="AD23" s="262">
        <f t="shared" si="8"/>
        <v>0</v>
      </c>
      <c r="AE23" s="266"/>
      <c r="AF23" s="266"/>
      <c r="AG23" s="266"/>
      <c r="AH23" s="262">
        <f t="shared" si="9"/>
        <v>0</v>
      </c>
      <c r="AI23" s="266"/>
      <c r="AJ23" s="266"/>
      <c r="AK23" s="266"/>
      <c r="AL23" s="262">
        <f t="shared" si="10"/>
        <v>0</v>
      </c>
      <c r="AM23" s="266"/>
      <c r="AN23" s="266"/>
      <c r="AO23" s="266"/>
      <c r="AP23" s="262">
        <f t="shared" si="11"/>
        <v>0</v>
      </c>
      <c r="AQ23" s="266"/>
      <c r="AR23" s="266"/>
      <c r="AS23" s="266"/>
      <c r="AT23" s="262">
        <f t="shared" si="12"/>
        <v>0</v>
      </c>
      <c r="AU23" s="266"/>
      <c r="AV23" s="266"/>
      <c r="AW23" s="266"/>
      <c r="AX23" s="262">
        <f t="shared" si="13"/>
        <v>0</v>
      </c>
      <c r="AY23" s="266"/>
      <c r="AZ23" s="266"/>
      <c r="BA23" s="266"/>
      <c r="BB23" s="262">
        <f t="shared" si="14"/>
        <v>0</v>
      </c>
      <c r="BC23" s="266"/>
      <c r="BD23" s="266"/>
      <c r="BE23" s="266"/>
      <c r="BF23" s="262">
        <f t="shared" si="15"/>
        <v>0</v>
      </c>
      <c r="BG23" s="266"/>
      <c r="BH23" s="266"/>
      <c r="BI23" s="267"/>
    </row>
    <row r="24" spans="3:61" ht="15" customHeight="1">
      <c r="C24" s="69"/>
      <c r="D24" s="244" t="s">
        <v>209</v>
      </c>
      <c r="E24" s="243" t="s">
        <v>328</v>
      </c>
      <c r="F24" s="262">
        <f t="shared" si="2"/>
        <v>0</v>
      </c>
      <c r="G24" s="266"/>
      <c r="H24" s="266"/>
      <c r="I24" s="266"/>
      <c r="J24" s="262">
        <f t="shared" si="3"/>
        <v>0</v>
      </c>
      <c r="K24" s="266"/>
      <c r="L24" s="266"/>
      <c r="M24" s="266"/>
      <c r="N24" s="262">
        <f t="shared" si="4"/>
        <v>0</v>
      </c>
      <c r="O24" s="266"/>
      <c r="P24" s="266"/>
      <c r="Q24" s="266"/>
      <c r="R24" s="262">
        <f t="shared" si="5"/>
        <v>0</v>
      </c>
      <c r="S24" s="266"/>
      <c r="T24" s="266"/>
      <c r="U24" s="266"/>
      <c r="V24" s="262">
        <f t="shared" si="6"/>
        <v>0</v>
      </c>
      <c r="W24" s="266"/>
      <c r="X24" s="266"/>
      <c r="Y24" s="266"/>
      <c r="Z24" s="262">
        <f t="shared" si="7"/>
        <v>0</v>
      </c>
      <c r="AA24" s="266"/>
      <c r="AB24" s="266"/>
      <c r="AC24" s="266"/>
      <c r="AD24" s="262">
        <f t="shared" si="8"/>
        <v>0</v>
      </c>
      <c r="AE24" s="266"/>
      <c r="AF24" s="266"/>
      <c r="AG24" s="266"/>
      <c r="AH24" s="262">
        <f t="shared" si="9"/>
        <v>0</v>
      </c>
      <c r="AI24" s="266"/>
      <c r="AJ24" s="266"/>
      <c r="AK24" s="266"/>
      <c r="AL24" s="262">
        <f t="shared" si="10"/>
        <v>0</v>
      </c>
      <c r="AM24" s="266"/>
      <c r="AN24" s="266"/>
      <c r="AO24" s="266"/>
      <c r="AP24" s="262">
        <f t="shared" si="11"/>
        <v>0</v>
      </c>
      <c r="AQ24" s="266"/>
      <c r="AR24" s="266"/>
      <c r="AS24" s="266"/>
      <c r="AT24" s="262">
        <f t="shared" si="12"/>
        <v>0</v>
      </c>
      <c r="AU24" s="266"/>
      <c r="AV24" s="266"/>
      <c r="AW24" s="266"/>
      <c r="AX24" s="262">
        <f t="shared" si="13"/>
        <v>0</v>
      </c>
      <c r="AY24" s="266"/>
      <c r="AZ24" s="266"/>
      <c r="BA24" s="266"/>
      <c r="BB24" s="262">
        <f t="shared" si="14"/>
        <v>0</v>
      </c>
      <c r="BC24" s="266"/>
      <c r="BD24" s="266"/>
      <c r="BE24" s="266"/>
      <c r="BF24" s="262">
        <f t="shared" si="15"/>
        <v>0</v>
      </c>
      <c r="BG24" s="266"/>
      <c r="BH24" s="266"/>
      <c r="BI24" s="267"/>
    </row>
    <row r="25" spans="3:61" ht="15" customHeight="1">
      <c r="C25" s="69"/>
      <c r="D25" s="244" t="s">
        <v>207</v>
      </c>
      <c r="E25" s="243" t="s">
        <v>329</v>
      </c>
      <c r="F25" s="262">
        <f t="shared" si="2"/>
        <v>0</v>
      </c>
      <c r="G25" s="266"/>
      <c r="H25" s="266"/>
      <c r="I25" s="266"/>
      <c r="J25" s="262">
        <f t="shared" si="3"/>
        <v>0</v>
      </c>
      <c r="K25" s="266"/>
      <c r="L25" s="266"/>
      <c r="M25" s="266"/>
      <c r="N25" s="262">
        <f t="shared" si="4"/>
        <v>0</v>
      </c>
      <c r="O25" s="266"/>
      <c r="P25" s="266"/>
      <c r="Q25" s="266"/>
      <c r="R25" s="262">
        <f t="shared" si="5"/>
        <v>0</v>
      </c>
      <c r="S25" s="266"/>
      <c r="T25" s="266"/>
      <c r="U25" s="266"/>
      <c r="V25" s="262">
        <f t="shared" si="6"/>
        <v>0</v>
      </c>
      <c r="W25" s="266"/>
      <c r="X25" s="266"/>
      <c r="Y25" s="266"/>
      <c r="Z25" s="262">
        <f t="shared" si="7"/>
        <v>0</v>
      </c>
      <c r="AA25" s="266"/>
      <c r="AB25" s="266"/>
      <c r="AC25" s="266"/>
      <c r="AD25" s="262">
        <f t="shared" si="8"/>
        <v>0</v>
      </c>
      <c r="AE25" s="266"/>
      <c r="AF25" s="266"/>
      <c r="AG25" s="266"/>
      <c r="AH25" s="262">
        <f t="shared" si="9"/>
        <v>0</v>
      </c>
      <c r="AI25" s="266"/>
      <c r="AJ25" s="266"/>
      <c r="AK25" s="266"/>
      <c r="AL25" s="262">
        <f t="shared" si="10"/>
        <v>0</v>
      </c>
      <c r="AM25" s="266"/>
      <c r="AN25" s="266"/>
      <c r="AO25" s="266"/>
      <c r="AP25" s="262">
        <f t="shared" si="11"/>
        <v>0</v>
      </c>
      <c r="AQ25" s="266"/>
      <c r="AR25" s="266"/>
      <c r="AS25" s="266"/>
      <c r="AT25" s="262">
        <f t="shared" si="12"/>
        <v>0</v>
      </c>
      <c r="AU25" s="266"/>
      <c r="AV25" s="266"/>
      <c r="AW25" s="266"/>
      <c r="AX25" s="262">
        <f t="shared" si="13"/>
        <v>0</v>
      </c>
      <c r="AY25" s="266"/>
      <c r="AZ25" s="266"/>
      <c r="BA25" s="266"/>
      <c r="BB25" s="262">
        <f t="shared" si="14"/>
        <v>0</v>
      </c>
      <c r="BC25" s="266"/>
      <c r="BD25" s="266"/>
      <c r="BE25" s="266"/>
      <c r="BF25" s="262">
        <f t="shared" si="15"/>
        <v>0</v>
      </c>
      <c r="BG25" s="266"/>
      <c r="BH25" s="266"/>
      <c r="BI25" s="267"/>
    </row>
    <row r="26" spans="3:61" ht="22.5">
      <c r="C26" s="69"/>
      <c r="D26" s="249" t="s">
        <v>210</v>
      </c>
      <c r="E26" s="251" t="s">
        <v>330</v>
      </c>
      <c r="F26" s="264">
        <f>SUM(F27:F34)</f>
        <v>0</v>
      </c>
      <c r="G26" s="264">
        <f t="shared" ref="G26:M26" si="16">SUM(G27:G34)</f>
        <v>0</v>
      </c>
      <c r="H26" s="264">
        <f t="shared" si="16"/>
        <v>0</v>
      </c>
      <c r="I26" s="264">
        <f t="shared" si="16"/>
        <v>0</v>
      </c>
      <c r="J26" s="264">
        <f t="shared" si="16"/>
        <v>0</v>
      </c>
      <c r="K26" s="264">
        <f t="shared" si="16"/>
        <v>0</v>
      </c>
      <c r="L26" s="264">
        <f t="shared" si="16"/>
        <v>0</v>
      </c>
      <c r="M26" s="264">
        <f t="shared" si="16"/>
        <v>0</v>
      </c>
      <c r="N26" s="264">
        <f t="shared" ref="N26:BI26" si="17">SUM(N27:N34)</f>
        <v>0</v>
      </c>
      <c r="O26" s="264">
        <f t="shared" si="17"/>
        <v>0</v>
      </c>
      <c r="P26" s="264">
        <f t="shared" si="17"/>
        <v>0</v>
      </c>
      <c r="Q26" s="264">
        <f t="shared" si="17"/>
        <v>0</v>
      </c>
      <c r="R26" s="264">
        <f t="shared" si="17"/>
        <v>0</v>
      </c>
      <c r="S26" s="264">
        <f t="shared" si="17"/>
        <v>0</v>
      </c>
      <c r="T26" s="264">
        <f t="shared" si="17"/>
        <v>0</v>
      </c>
      <c r="U26" s="264">
        <f t="shared" si="17"/>
        <v>0</v>
      </c>
      <c r="V26" s="264">
        <f t="shared" si="17"/>
        <v>0</v>
      </c>
      <c r="W26" s="264">
        <f t="shared" si="17"/>
        <v>0</v>
      </c>
      <c r="X26" s="264">
        <f t="shared" si="17"/>
        <v>0</v>
      </c>
      <c r="Y26" s="264">
        <f t="shared" si="17"/>
        <v>0</v>
      </c>
      <c r="Z26" s="264">
        <f t="shared" si="17"/>
        <v>0</v>
      </c>
      <c r="AA26" s="264">
        <f t="shared" si="17"/>
        <v>0</v>
      </c>
      <c r="AB26" s="264">
        <f t="shared" si="17"/>
        <v>0</v>
      </c>
      <c r="AC26" s="264">
        <f t="shared" si="17"/>
        <v>0</v>
      </c>
      <c r="AD26" s="264">
        <f t="shared" si="17"/>
        <v>0</v>
      </c>
      <c r="AE26" s="264">
        <f t="shared" si="17"/>
        <v>0</v>
      </c>
      <c r="AF26" s="264">
        <f t="shared" si="17"/>
        <v>0</v>
      </c>
      <c r="AG26" s="264">
        <f t="shared" si="17"/>
        <v>0</v>
      </c>
      <c r="AH26" s="264">
        <f t="shared" si="17"/>
        <v>0</v>
      </c>
      <c r="AI26" s="264">
        <f t="shared" si="17"/>
        <v>0</v>
      </c>
      <c r="AJ26" s="264">
        <f t="shared" si="17"/>
        <v>0</v>
      </c>
      <c r="AK26" s="264">
        <f t="shared" si="17"/>
        <v>0</v>
      </c>
      <c r="AL26" s="264">
        <f t="shared" si="17"/>
        <v>0</v>
      </c>
      <c r="AM26" s="264">
        <f t="shared" si="17"/>
        <v>0</v>
      </c>
      <c r="AN26" s="264">
        <f t="shared" si="17"/>
        <v>0</v>
      </c>
      <c r="AO26" s="264">
        <f t="shared" si="17"/>
        <v>0</v>
      </c>
      <c r="AP26" s="264">
        <f t="shared" si="17"/>
        <v>0</v>
      </c>
      <c r="AQ26" s="264">
        <f t="shared" si="17"/>
        <v>0</v>
      </c>
      <c r="AR26" s="264">
        <f t="shared" si="17"/>
        <v>0</v>
      </c>
      <c r="AS26" s="264">
        <f t="shared" si="17"/>
        <v>0</v>
      </c>
      <c r="AT26" s="264">
        <f t="shared" si="17"/>
        <v>0</v>
      </c>
      <c r="AU26" s="264">
        <f t="shared" si="17"/>
        <v>0</v>
      </c>
      <c r="AV26" s="264">
        <f t="shared" si="17"/>
        <v>0</v>
      </c>
      <c r="AW26" s="264">
        <f t="shared" si="17"/>
        <v>0</v>
      </c>
      <c r="AX26" s="264">
        <f t="shared" si="17"/>
        <v>0</v>
      </c>
      <c r="AY26" s="264">
        <f t="shared" si="17"/>
        <v>0</v>
      </c>
      <c r="AZ26" s="264">
        <f t="shared" si="17"/>
        <v>0</v>
      </c>
      <c r="BA26" s="264">
        <f t="shared" si="17"/>
        <v>0</v>
      </c>
      <c r="BB26" s="264">
        <f t="shared" si="17"/>
        <v>0</v>
      </c>
      <c r="BC26" s="264">
        <f t="shared" si="17"/>
        <v>0</v>
      </c>
      <c r="BD26" s="264">
        <f t="shared" si="17"/>
        <v>0</v>
      </c>
      <c r="BE26" s="264">
        <f t="shared" si="17"/>
        <v>0</v>
      </c>
      <c r="BF26" s="264">
        <f t="shared" si="17"/>
        <v>0</v>
      </c>
      <c r="BG26" s="264">
        <f t="shared" si="17"/>
        <v>0</v>
      </c>
      <c r="BH26" s="264">
        <f t="shared" si="17"/>
        <v>0</v>
      </c>
      <c r="BI26" s="265">
        <f t="shared" si="17"/>
        <v>0</v>
      </c>
    </row>
    <row r="27" spans="3:61" ht="15" customHeight="1">
      <c r="C27" s="69"/>
      <c r="D27" s="244" t="s">
        <v>204</v>
      </c>
      <c r="E27" s="243" t="s">
        <v>331</v>
      </c>
      <c r="F27" s="262">
        <f t="shared" ref="F27:F33" si="18">SUM(G27:I27)</f>
        <v>0</v>
      </c>
      <c r="G27" s="266"/>
      <c r="H27" s="266"/>
      <c r="I27" s="266"/>
      <c r="J27" s="262">
        <f t="shared" ref="J27:J33" si="19">SUM(K27:M27)</f>
        <v>0</v>
      </c>
      <c r="K27" s="266"/>
      <c r="L27" s="266"/>
      <c r="M27" s="266"/>
      <c r="N27" s="262">
        <f t="shared" ref="N27:N34" si="20">SUM(O27:Q27)</f>
        <v>0</v>
      </c>
      <c r="O27" s="266"/>
      <c r="P27" s="266"/>
      <c r="Q27" s="266"/>
      <c r="R27" s="262">
        <f t="shared" ref="R27:R34" si="21">SUM(S27:U27)</f>
        <v>0</v>
      </c>
      <c r="S27" s="266"/>
      <c r="T27" s="266"/>
      <c r="U27" s="266"/>
      <c r="V27" s="262">
        <f t="shared" ref="V27:V34" si="22">SUM(W27:Y27)</f>
        <v>0</v>
      </c>
      <c r="W27" s="266"/>
      <c r="X27" s="266"/>
      <c r="Y27" s="266"/>
      <c r="Z27" s="262">
        <f t="shared" ref="Z27:Z34" si="23">SUM(AA27:AC27)</f>
        <v>0</v>
      </c>
      <c r="AA27" s="266"/>
      <c r="AB27" s="266"/>
      <c r="AC27" s="266"/>
      <c r="AD27" s="262">
        <f t="shared" ref="AD27:AD34" si="24">SUM(AE27:AG27)</f>
        <v>0</v>
      </c>
      <c r="AE27" s="266"/>
      <c r="AF27" s="266"/>
      <c r="AG27" s="266"/>
      <c r="AH27" s="262">
        <f t="shared" ref="AH27:AH34" si="25">SUM(AI27:AK27)</f>
        <v>0</v>
      </c>
      <c r="AI27" s="266"/>
      <c r="AJ27" s="266"/>
      <c r="AK27" s="266"/>
      <c r="AL27" s="262">
        <f t="shared" ref="AL27:AL34" si="26">SUM(AM27:AO27)</f>
        <v>0</v>
      </c>
      <c r="AM27" s="266"/>
      <c r="AN27" s="266"/>
      <c r="AO27" s="266"/>
      <c r="AP27" s="262">
        <f t="shared" ref="AP27:AP34" si="27">SUM(AQ27:AS27)</f>
        <v>0</v>
      </c>
      <c r="AQ27" s="266"/>
      <c r="AR27" s="266"/>
      <c r="AS27" s="266"/>
      <c r="AT27" s="262">
        <f t="shared" ref="AT27:AT34" si="28">SUM(AU27:AW27)</f>
        <v>0</v>
      </c>
      <c r="AU27" s="266"/>
      <c r="AV27" s="266"/>
      <c r="AW27" s="266"/>
      <c r="AX27" s="262">
        <f t="shared" ref="AX27:AX34" si="29">SUM(AY27:BA27)</f>
        <v>0</v>
      </c>
      <c r="AY27" s="266"/>
      <c r="AZ27" s="266"/>
      <c r="BA27" s="266"/>
      <c r="BB27" s="262">
        <f t="shared" ref="BB27:BB34" si="30">SUM(BC27:BE27)</f>
        <v>0</v>
      </c>
      <c r="BC27" s="266"/>
      <c r="BD27" s="266"/>
      <c r="BE27" s="266"/>
      <c r="BF27" s="262">
        <f t="shared" ref="BF27:BF34" si="31">SUM(BG27:BI27)</f>
        <v>0</v>
      </c>
      <c r="BG27" s="266"/>
      <c r="BH27" s="266"/>
      <c r="BI27" s="267"/>
    </row>
    <row r="28" spans="3:61" ht="15" customHeight="1">
      <c r="C28" s="69"/>
      <c r="D28" s="244" t="s">
        <v>205</v>
      </c>
      <c r="E28" s="243" t="s">
        <v>332</v>
      </c>
      <c r="F28" s="262">
        <f t="shared" si="18"/>
        <v>0</v>
      </c>
      <c r="G28" s="266"/>
      <c r="H28" s="266"/>
      <c r="I28" s="266"/>
      <c r="J28" s="262">
        <f t="shared" si="19"/>
        <v>0</v>
      </c>
      <c r="K28" s="266"/>
      <c r="L28" s="266"/>
      <c r="M28" s="266"/>
      <c r="N28" s="262">
        <f t="shared" si="20"/>
        <v>0</v>
      </c>
      <c r="O28" s="266"/>
      <c r="P28" s="266"/>
      <c r="Q28" s="266"/>
      <c r="R28" s="262">
        <f t="shared" si="21"/>
        <v>0</v>
      </c>
      <c r="S28" s="266"/>
      <c r="T28" s="266"/>
      <c r="U28" s="266"/>
      <c r="V28" s="262">
        <f t="shared" si="22"/>
        <v>0</v>
      </c>
      <c r="W28" s="266"/>
      <c r="X28" s="266"/>
      <c r="Y28" s="266"/>
      <c r="Z28" s="262">
        <f t="shared" si="23"/>
        <v>0</v>
      </c>
      <c r="AA28" s="266"/>
      <c r="AB28" s="266"/>
      <c r="AC28" s="266"/>
      <c r="AD28" s="262">
        <f t="shared" si="24"/>
        <v>0</v>
      </c>
      <c r="AE28" s="266"/>
      <c r="AF28" s="266"/>
      <c r="AG28" s="266"/>
      <c r="AH28" s="262">
        <f t="shared" si="25"/>
        <v>0</v>
      </c>
      <c r="AI28" s="266"/>
      <c r="AJ28" s="266"/>
      <c r="AK28" s="266"/>
      <c r="AL28" s="262">
        <f t="shared" si="26"/>
        <v>0</v>
      </c>
      <c r="AM28" s="266"/>
      <c r="AN28" s="266"/>
      <c r="AO28" s="266"/>
      <c r="AP28" s="262">
        <f t="shared" si="27"/>
        <v>0</v>
      </c>
      <c r="AQ28" s="266"/>
      <c r="AR28" s="266"/>
      <c r="AS28" s="266"/>
      <c r="AT28" s="262">
        <f t="shared" si="28"/>
        <v>0</v>
      </c>
      <c r="AU28" s="266"/>
      <c r="AV28" s="266"/>
      <c r="AW28" s="266"/>
      <c r="AX28" s="262">
        <f t="shared" si="29"/>
        <v>0</v>
      </c>
      <c r="AY28" s="266"/>
      <c r="AZ28" s="266"/>
      <c r="BA28" s="266"/>
      <c r="BB28" s="262">
        <f t="shared" si="30"/>
        <v>0</v>
      </c>
      <c r="BC28" s="266"/>
      <c r="BD28" s="266"/>
      <c r="BE28" s="266"/>
      <c r="BF28" s="262">
        <f t="shared" si="31"/>
        <v>0</v>
      </c>
      <c r="BG28" s="266"/>
      <c r="BH28" s="266"/>
      <c r="BI28" s="267"/>
    </row>
    <row r="29" spans="3:61" ht="15" customHeight="1">
      <c r="C29" s="69"/>
      <c r="D29" s="244" t="s">
        <v>206</v>
      </c>
      <c r="E29" s="243" t="s">
        <v>333</v>
      </c>
      <c r="F29" s="262">
        <f t="shared" si="18"/>
        <v>0</v>
      </c>
      <c r="G29" s="266"/>
      <c r="H29" s="266"/>
      <c r="I29" s="266"/>
      <c r="J29" s="262">
        <f t="shared" si="19"/>
        <v>0</v>
      </c>
      <c r="K29" s="266"/>
      <c r="L29" s="266"/>
      <c r="M29" s="266"/>
      <c r="N29" s="262">
        <f t="shared" si="20"/>
        <v>0</v>
      </c>
      <c r="O29" s="266"/>
      <c r="P29" s="266"/>
      <c r="Q29" s="266"/>
      <c r="R29" s="262">
        <f t="shared" si="21"/>
        <v>0</v>
      </c>
      <c r="S29" s="266"/>
      <c r="T29" s="266"/>
      <c r="U29" s="266"/>
      <c r="V29" s="262">
        <f t="shared" si="22"/>
        <v>0</v>
      </c>
      <c r="W29" s="266"/>
      <c r="X29" s="266"/>
      <c r="Y29" s="266"/>
      <c r="Z29" s="262">
        <f t="shared" si="23"/>
        <v>0</v>
      </c>
      <c r="AA29" s="266"/>
      <c r="AB29" s="266"/>
      <c r="AC29" s="266"/>
      <c r="AD29" s="262">
        <f t="shared" si="24"/>
        <v>0</v>
      </c>
      <c r="AE29" s="266"/>
      <c r="AF29" s="266"/>
      <c r="AG29" s="266"/>
      <c r="AH29" s="262">
        <f t="shared" si="25"/>
        <v>0</v>
      </c>
      <c r="AI29" s="266"/>
      <c r="AJ29" s="266"/>
      <c r="AK29" s="266"/>
      <c r="AL29" s="262">
        <f t="shared" si="26"/>
        <v>0</v>
      </c>
      <c r="AM29" s="266"/>
      <c r="AN29" s="266"/>
      <c r="AO29" s="266"/>
      <c r="AP29" s="262">
        <f t="shared" si="27"/>
        <v>0</v>
      </c>
      <c r="AQ29" s="266"/>
      <c r="AR29" s="266"/>
      <c r="AS29" s="266"/>
      <c r="AT29" s="262">
        <f t="shared" si="28"/>
        <v>0</v>
      </c>
      <c r="AU29" s="266"/>
      <c r="AV29" s="266"/>
      <c r="AW29" s="266"/>
      <c r="AX29" s="262">
        <f t="shared" si="29"/>
        <v>0</v>
      </c>
      <c r="AY29" s="266"/>
      <c r="AZ29" s="266"/>
      <c r="BA29" s="266"/>
      <c r="BB29" s="262">
        <f t="shared" si="30"/>
        <v>0</v>
      </c>
      <c r="BC29" s="266"/>
      <c r="BD29" s="266"/>
      <c r="BE29" s="266"/>
      <c r="BF29" s="262">
        <f t="shared" si="31"/>
        <v>0</v>
      </c>
      <c r="BG29" s="266"/>
      <c r="BH29" s="266"/>
      <c r="BI29" s="267"/>
    </row>
    <row r="30" spans="3:61" ht="15" customHeight="1">
      <c r="C30" s="69"/>
      <c r="D30" s="244" t="s">
        <v>208</v>
      </c>
      <c r="E30" s="243" t="s">
        <v>334</v>
      </c>
      <c r="F30" s="262">
        <f t="shared" si="18"/>
        <v>0</v>
      </c>
      <c r="G30" s="266"/>
      <c r="H30" s="266"/>
      <c r="I30" s="266"/>
      <c r="J30" s="262">
        <f t="shared" si="19"/>
        <v>0</v>
      </c>
      <c r="K30" s="266"/>
      <c r="L30" s="266"/>
      <c r="M30" s="266"/>
      <c r="N30" s="262">
        <f t="shared" si="20"/>
        <v>0</v>
      </c>
      <c r="O30" s="266"/>
      <c r="P30" s="266"/>
      <c r="Q30" s="266"/>
      <c r="R30" s="262">
        <f t="shared" si="21"/>
        <v>0</v>
      </c>
      <c r="S30" s="266"/>
      <c r="T30" s="266"/>
      <c r="U30" s="266"/>
      <c r="V30" s="262">
        <f t="shared" si="22"/>
        <v>0</v>
      </c>
      <c r="W30" s="266"/>
      <c r="X30" s="266"/>
      <c r="Y30" s="266"/>
      <c r="Z30" s="262">
        <f t="shared" si="23"/>
        <v>0</v>
      </c>
      <c r="AA30" s="266"/>
      <c r="AB30" s="266"/>
      <c r="AC30" s="266"/>
      <c r="AD30" s="262">
        <f t="shared" si="24"/>
        <v>0</v>
      </c>
      <c r="AE30" s="266"/>
      <c r="AF30" s="266"/>
      <c r="AG30" s="266"/>
      <c r="AH30" s="262">
        <f t="shared" si="25"/>
        <v>0</v>
      </c>
      <c r="AI30" s="266"/>
      <c r="AJ30" s="266"/>
      <c r="AK30" s="266"/>
      <c r="AL30" s="262">
        <f t="shared" si="26"/>
        <v>0</v>
      </c>
      <c r="AM30" s="266"/>
      <c r="AN30" s="266"/>
      <c r="AO30" s="266"/>
      <c r="AP30" s="262">
        <f t="shared" si="27"/>
        <v>0</v>
      </c>
      <c r="AQ30" s="266"/>
      <c r="AR30" s="266"/>
      <c r="AS30" s="266"/>
      <c r="AT30" s="262">
        <f t="shared" si="28"/>
        <v>0</v>
      </c>
      <c r="AU30" s="266"/>
      <c r="AV30" s="266"/>
      <c r="AW30" s="266"/>
      <c r="AX30" s="262">
        <f t="shared" si="29"/>
        <v>0</v>
      </c>
      <c r="AY30" s="266"/>
      <c r="AZ30" s="266"/>
      <c r="BA30" s="266"/>
      <c r="BB30" s="262">
        <f t="shared" si="30"/>
        <v>0</v>
      </c>
      <c r="BC30" s="266"/>
      <c r="BD30" s="266"/>
      <c r="BE30" s="266"/>
      <c r="BF30" s="262">
        <f t="shared" si="31"/>
        <v>0</v>
      </c>
      <c r="BG30" s="266"/>
      <c r="BH30" s="266"/>
      <c r="BI30" s="267"/>
    </row>
    <row r="31" spans="3:61" ht="15" customHeight="1">
      <c r="C31" s="69"/>
      <c r="D31" s="244" t="s">
        <v>211</v>
      </c>
      <c r="E31" s="243" t="s">
        <v>335</v>
      </c>
      <c r="F31" s="262">
        <f t="shared" si="18"/>
        <v>0</v>
      </c>
      <c r="G31" s="266"/>
      <c r="H31" s="266"/>
      <c r="I31" s="266"/>
      <c r="J31" s="262">
        <f t="shared" si="19"/>
        <v>0</v>
      </c>
      <c r="K31" s="266"/>
      <c r="L31" s="266"/>
      <c r="M31" s="266"/>
      <c r="N31" s="262">
        <f t="shared" si="20"/>
        <v>0</v>
      </c>
      <c r="O31" s="266"/>
      <c r="P31" s="266"/>
      <c r="Q31" s="266"/>
      <c r="R31" s="262">
        <f t="shared" si="21"/>
        <v>0</v>
      </c>
      <c r="S31" s="266"/>
      <c r="T31" s="266"/>
      <c r="U31" s="266"/>
      <c r="V31" s="262">
        <f t="shared" si="22"/>
        <v>0</v>
      </c>
      <c r="W31" s="266"/>
      <c r="X31" s="266"/>
      <c r="Y31" s="266"/>
      <c r="Z31" s="262">
        <f t="shared" si="23"/>
        <v>0</v>
      </c>
      <c r="AA31" s="266"/>
      <c r="AB31" s="266"/>
      <c r="AC31" s="266"/>
      <c r="AD31" s="262">
        <f t="shared" si="24"/>
        <v>0</v>
      </c>
      <c r="AE31" s="266"/>
      <c r="AF31" s="266"/>
      <c r="AG31" s="266"/>
      <c r="AH31" s="262">
        <f t="shared" si="25"/>
        <v>0</v>
      </c>
      <c r="AI31" s="266"/>
      <c r="AJ31" s="266"/>
      <c r="AK31" s="266"/>
      <c r="AL31" s="262">
        <f t="shared" si="26"/>
        <v>0</v>
      </c>
      <c r="AM31" s="266"/>
      <c r="AN31" s="266"/>
      <c r="AO31" s="266"/>
      <c r="AP31" s="262">
        <f t="shared" si="27"/>
        <v>0</v>
      </c>
      <c r="AQ31" s="266"/>
      <c r="AR31" s="266"/>
      <c r="AS31" s="266"/>
      <c r="AT31" s="262">
        <f t="shared" si="28"/>
        <v>0</v>
      </c>
      <c r="AU31" s="266"/>
      <c r="AV31" s="266"/>
      <c r="AW31" s="266"/>
      <c r="AX31" s="262">
        <f t="shared" si="29"/>
        <v>0</v>
      </c>
      <c r="AY31" s="266"/>
      <c r="AZ31" s="266"/>
      <c r="BA31" s="266"/>
      <c r="BB31" s="262">
        <f t="shared" si="30"/>
        <v>0</v>
      </c>
      <c r="BC31" s="266"/>
      <c r="BD31" s="266"/>
      <c r="BE31" s="266"/>
      <c r="BF31" s="262">
        <f t="shared" si="31"/>
        <v>0</v>
      </c>
      <c r="BG31" s="266"/>
      <c r="BH31" s="266"/>
      <c r="BI31" s="267"/>
    </row>
    <row r="32" spans="3:61" ht="15" customHeight="1">
      <c r="C32" s="69"/>
      <c r="D32" s="244" t="s">
        <v>209</v>
      </c>
      <c r="E32" s="243" t="s">
        <v>336</v>
      </c>
      <c r="F32" s="262">
        <f t="shared" si="18"/>
        <v>0</v>
      </c>
      <c r="G32" s="266"/>
      <c r="H32" s="266"/>
      <c r="I32" s="266"/>
      <c r="J32" s="262">
        <f t="shared" si="19"/>
        <v>0</v>
      </c>
      <c r="K32" s="266"/>
      <c r="L32" s="266"/>
      <c r="M32" s="266"/>
      <c r="N32" s="262">
        <f t="shared" si="20"/>
        <v>0</v>
      </c>
      <c r="O32" s="266"/>
      <c r="P32" s="266"/>
      <c r="Q32" s="266"/>
      <c r="R32" s="262">
        <f t="shared" si="21"/>
        <v>0</v>
      </c>
      <c r="S32" s="266"/>
      <c r="T32" s="266"/>
      <c r="U32" s="266"/>
      <c r="V32" s="262">
        <f t="shared" si="22"/>
        <v>0</v>
      </c>
      <c r="W32" s="266"/>
      <c r="X32" s="266"/>
      <c r="Y32" s="266"/>
      <c r="Z32" s="262">
        <f t="shared" si="23"/>
        <v>0</v>
      </c>
      <c r="AA32" s="266"/>
      <c r="AB32" s="266"/>
      <c r="AC32" s="266"/>
      <c r="AD32" s="262">
        <f t="shared" si="24"/>
        <v>0</v>
      </c>
      <c r="AE32" s="266"/>
      <c r="AF32" s="266"/>
      <c r="AG32" s="266"/>
      <c r="AH32" s="262">
        <f t="shared" si="25"/>
        <v>0</v>
      </c>
      <c r="AI32" s="266"/>
      <c r="AJ32" s="266"/>
      <c r="AK32" s="266"/>
      <c r="AL32" s="262">
        <f t="shared" si="26"/>
        <v>0</v>
      </c>
      <c r="AM32" s="266"/>
      <c r="AN32" s="266"/>
      <c r="AO32" s="266"/>
      <c r="AP32" s="262">
        <f t="shared" si="27"/>
        <v>0</v>
      </c>
      <c r="AQ32" s="266"/>
      <c r="AR32" s="266"/>
      <c r="AS32" s="266"/>
      <c r="AT32" s="262">
        <f t="shared" si="28"/>
        <v>0</v>
      </c>
      <c r="AU32" s="266"/>
      <c r="AV32" s="266"/>
      <c r="AW32" s="266"/>
      <c r="AX32" s="262">
        <f t="shared" si="29"/>
        <v>0</v>
      </c>
      <c r="AY32" s="266"/>
      <c r="AZ32" s="266"/>
      <c r="BA32" s="266"/>
      <c r="BB32" s="262">
        <f t="shared" si="30"/>
        <v>0</v>
      </c>
      <c r="BC32" s="266"/>
      <c r="BD32" s="266"/>
      <c r="BE32" s="266"/>
      <c r="BF32" s="262">
        <f t="shared" si="31"/>
        <v>0</v>
      </c>
      <c r="BG32" s="266"/>
      <c r="BH32" s="266"/>
      <c r="BI32" s="267"/>
    </row>
    <row r="33" spans="3:61" ht="15" customHeight="1">
      <c r="C33" s="69"/>
      <c r="D33" s="244" t="s">
        <v>207</v>
      </c>
      <c r="E33" s="243" t="s">
        <v>337</v>
      </c>
      <c r="F33" s="262">
        <f t="shared" si="18"/>
        <v>0</v>
      </c>
      <c r="G33" s="266"/>
      <c r="H33" s="266"/>
      <c r="I33" s="266"/>
      <c r="J33" s="262">
        <f t="shared" si="19"/>
        <v>0</v>
      </c>
      <c r="K33" s="266"/>
      <c r="L33" s="266"/>
      <c r="M33" s="266"/>
      <c r="N33" s="262">
        <f t="shared" si="20"/>
        <v>0</v>
      </c>
      <c r="O33" s="266"/>
      <c r="P33" s="266"/>
      <c r="Q33" s="266"/>
      <c r="R33" s="262">
        <f t="shared" si="21"/>
        <v>0</v>
      </c>
      <c r="S33" s="266"/>
      <c r="T33" s="266"/>
      <c r="U33" s="266"/>
      <c r="V33" s="262">
        <f t="shared" si="22"/>
        <v>0</v>
      </c>
      <c r="W33" s="266"/>
      <c r="X33" s="266"/>
      <c r="Y33" s="266"/>
      <c r="Z33" s="262">
        <f t="shared" si="23"/>
        <v>0</v>
      </c>
      <c r="AA33" s="266"/>
      <c r="AB33" s="266"/>
      <c r="AC33" s="266"/>
      <c r="AD33" s="262">
        <f t="shared" si="24"/>
        <v>0</v>
      </c>
      <c r="AE33" s="266"/>
      <c r="AF33" s="266"/>
      <c r="AG33" s="266"/>
      <c r="AH33" s="262">
        <f t="shared" si="25"/>
        <v>0</v>
      </c>
      <c r="AI33" s="266"/>
      <c r="AJ33" s="266"/>
      <c r="AK33" s="266"/>
      <c r="AL33" s="262">
        <f t="shared" si="26"/>
        <v>0</v>
      </c>
      <c r="AM33" s="266"/>
      <c r="AN33" s="266"/>
      <c r="AO33" s="266"/>
      <c r="AP33" s="262">
        <f t="shared" si="27"/>
        <v>0</v>
      </c>
      <c r="AQ33" s="266"/>
      <c r="AR33" s="266"/>
      <c r="AS33" s="266"/>
      <c r="AT33" s="262">
        <f t="shared" si="28"/>
        <v>0</v>
      </c>
      <c r="AU33" s="266"/>
      <c r="AV33" s="266"/>
      <c r="AW33" s="266"/>
      <c r="AX33" s="262">
        <f t="shared" si="29"/>
        <v>0</v>
      </c>
      <c r="AY33" s="266"/>
      <c r="AZ33" s="266"/>
      <c r="BA33" s="266"/>
      <c r="BB33" s="262">
        <f t="shared" si="30"/>
        <v>0</v>
      </c>
      <c r="BC33" s="266"/>
      <c r="BD33" s="266"/>
      <c r="BE33" s="266"/>
      <c r="BF33" s="262">
        <f t="shared" si="31"/>
        <v>0</v>
      </c>
      <c r="BG33" s="266"/>
      <c r="BH33" s="266"/>
      <c r="BI33" s="267"/>
    </row>
    <row r="34" spans="3:61" ht="22.5">
      <c r="C34" s="69"/>
      <c r="D34" s="245" t="s">
        <v>470</v>
      </c>
      <c r="E34" s="243" t="s">
        <v>338</v>
      </c>
      <c r="F34" s="262">
        <f>SUM(G34:I34)</f>
        <v>0</v>
      </c>
      <c r="G34" s="274"/>
      <c r="H34" s="274"/>
      <c r="I34" s="274"/>
      <c r="J34" s="262">
        <f>SUM(K34:M34)</f>
        <v>0</v>
      </c>
      <c r="K34" s="274"/>
      <c r="L34" s="274"/>
      <c r="M34" s="274"/>
      <c r="N34" s="262">
        <f t="shared" si="20"/>
        <v>0</v>
      </c>
      <c r="O34" s="274"/>
      <c r="P34" s="274"/>
      <c r="Q34" s="274"/>
      <c r="R34" s="262">
        <f t="shared" si="21"/>
        <v>0</v>
      </c>
      <c r="S34" s="274"/>
      <c r="T34" s="274"/>
      <c r="U34" s="274"/>
      <c r="V34" s="262">
        <f t="shared" si="22"/>
        <v>0</v>
      </c>
      <c r="W34" s="274"/>
      <c r="X34" s="274"/>
      <c r="Y34" s="274"/>
      <c r="Z34" s="262">
        <f t="shared" si="23"/>
        <v>0</v>
      </c>
      <c r="AA34" s="274"/>
      <c r="AB34" s="274"/>
      <c r="AC34" s="274"/>
      <c r="AD34" s="262">
        <f t="shared" si="24"/>
        <v>0</v>
      </c>
      <c r="AE34" s="274"/>
      <c r="AF34" s="274"/>
      <c r="AG34" s="274"/>
      <c r="AH34" s="262">
        <f t="shared" si="25"/>
        <v>0</v>
      </c>
      <c r="AI34" s="274"/>
      <c r="AJ34" s="274"/>
      <c r="AK34" s="274"/>
      <c r="AL34" s="262">
        <f t="shared" si="26"/>
        <v>0</v>
      </c>
      <c r="AM34" s="274"/>
      <c r="AN34" s="274"/>
      <c r="AO34" s="274"/>
      <c r="AP34" s="262">
        <f t="shared" si="27"/>
        <v>0</v>
      </c>
      <c r="AQ34" s="274"/>
      <c r="AR34" s="274"/>
      <c r="AS34" s="274"/>
      <c r="AT34" s="262">
        <f t="shared" si="28"/>
        <v>0</v>
      </c>
      <c r="AU34" s="274"/>
      <c r="AV34" s="274"/>
      <c r="AW34" s="274"/>
      <c r="AX34" s="262">
        <f t="shared" si="29"/>
        <v>0</v>
      </c>
      <c r="AY34" s="274"/>
      <c r="AZ34" s="274"/>
      <c r="BA34" s="274"/>
      <c r="BB34" s="262">
        <f t="shared" si="30"/>
        <v>0</v>
      </c>
      <c r="BC34" s="274"/>
      <c r="BD34" s="274"/>
      <c r="BE34" s="274"/>
      <c r="BF34" s="262">
        <f t="shared" si="31"/>
        <v>0</v>
      </c>
      <c r="BG34" s="274"/>
      <c r="BH34" s="274"/>
      <c r="BI34" s="275"/>
    </row>
    <row r="35" spans="3:61" ht="22.5">
      <c r="C35" s="69"/>
      <c r="D35" s="249" t="s">
        <v>471</v>
      </c>
      <c r="E35" s="251" t="s">
        <v>339</v>
      </c>
      <c r="F35" s="264">
        <f t="shared" ref="F35:AK35" si="32">SUM(F36:F43)</f>
        <v>0</v>
      </c>
      <c r="G35" s="264">
        <f t="shared" si="32"/>
        <v>0</v>
      </c>
      <c r="H35" s="264">
        <f t="shared" si="32"/>
        <v>0</v>
      </c>
      <c r="I35" s="264">
        <f t="shared" si="32"/>
        <v>0</v>
      </c>
      <c r="J35" s="264">
        <f t="shared" si="32"/>
        <v>0</v>
      </c>
      <c r="K35" s="264">
        <f t="shared" si="32"/>
        <v>0</v>
      </c>
      <c r="L35" s="264">
        <f t="shared" si="32"/>
        <v>0</v>
      </c>
      <c r="M35" s="264">
        <f t="shared" si="32"/>
        <v>0</v>
      </c>
      <c r="N35" s="264">
        <f t="shared" si="32"/>
        <v>0</v>
      </c>
      <c r="O35" s="264">
        <f t="shared" si="32"/>
        <v>0</v>
      </c>
      <c r="P35" s="264">
        <f t="shared" si="32"/>
        <v>0</v>
      </c>
      <c r="Q35" s="264">
        <f t="shared" si="32"/>
        <v>0</v>
      </c>
      <c r="R35" s="264">
        <f t="shared" si="32"/>
        <v>0</v>
      </c>
      <c r="S35" s="264">
        <f t="shared" si="32"/>
        <v>0</v>
      </c>
      <c r="T35" s="264">
        <f t="shared" si="32"/>
        <v>0</v>
      </c>
      <c r="U35" s="264">
        <f t="shared" si="32"/>
        <v>0</v>
      </c>
      <c r="V35" s="264">
        <f t="shared" si="32"/>
        <v>0</v>
      </c>
      <c r="W35" s="264">
        <f t="shared" si="32"/>
        <v>0</v>
      </c>
      <c r="X35" s="264">
        <f t="shared" si="32"/>
        <v>0</v>
      </c>
      <c r="Y35" s="264">
        <f t="shared" si="32"/>
        <v>0</v>
      </c>
      <c r="Z35" s="264">
        <f t="shared" si="32"/>
        <v>0</v>
      </c>
      <c r="AA35" s="264">
        <f t="shared" si="32"/>
        <v>0</v>
      </c>
      <c r="AB35" s="264">
        <f t="shared" si="32"/>
        <v>0</v>
      </c>
      <c r="AC35" s="264">
        <f t="shared" si="32"/>
        <v>0</v>
      </c>
      <c r="AD35" s="264">
        <f t="shared" si="32"/>
        <v>0</v>
      </c>
      <c r="AE35" s="264">
        <f t="shared" si="32"/>
        <v>0</v>
      </c>
      <c r="AF35" s="264">
        <f t="shared" si="32"/>
        <v>0</v>
      </c>
      <c r="AG35" s="264">
        <f t="shared" si="32"/>
        <v>0</v>
      </c>
      <c r="AH35" s="264">
        <f t="shared" si="32"/>
        <v>0</v>
      </c>
      <c r="AI35" s="264">
        <f t="shared" si="32"/>
        <v>0</v>
      </c>
      <c r="AJ35" s="264">
        <f t="shared" si="32"/>
        <v>0</v>
      </c>
      <c r="AK35" s="264">
        <f t="shared" si="32"/>
        <v>0</v>
      </c>
      <c r="AL35" s="264">
        <f t="shared" ref="AL35:BI35" si="33">SUM(AL36:AL43)</f>
        <v>0</v>
      </c>
      <c r="AM35" s="264">
        <f t="shared" si="33"/>
        <v>0</v>
      </c>
      <c r="AN35" s="264">
        <f t="shared" si="33"/>
        <v>0</v>
      </c>
      <c r="AO35" s="264">
        <f t="shared" si="33"/>
        <v>0</v>
      </c>
      <c r="AP35" s="264">
        <f t="shared" si="33"/>
        <v>0</v>
      </c>
      <c r="AQ35" s="264">
        <f t="shared" si="33"/>
        <v>0</v>
      </c>
      <c r="AR35" s="264">
        <f t="shared" si="33"/>
        <v>0</v>
      </c>
      <c r="AS35" s="264">
        <f t="shared" si="33"/>
        <v>0</v>
      </c>
      <c r="AT35" s="264">
        <f t="shared" si="33"/>
        <v>0</v>
      </c>
      <c r="AU35" s="264">
        <f t="shared" si="33"/>
        <v>0</v>
      </c>
      <c r="AV35" s="264">
        <f t="shared" si="33"/>
        <v>0</v>
      </c>
      <c r="AW35" s="264">
        <f t="shared" si="33"/>
        <v>0</v>
      </c>
      <c r="AX35" s="264">
        <f t="shared" si="33"/>
        <v>0</v>
      </c>
      <c r="AY35" s="264">
        <f t="shared" si="33"/>
        <v>0</v>
      </c>
      <c r="AZ35" s="264">
        <f t="shared" si="33"/>
        <v>0</v>
      </c>
      <c r="BA35" s="264">
        <f t="shared" si="33"/>
        <v>0</v>
      </c>
      <c r="BB35" s="264">
        <f t="shared" si="33"/>
        <v>0</v>
      </c>
      <c r="BC35" s="264">
        <f t="shared" si="33"/>
        <v>0</v>
      </c>
      <c r="BD35" s="264">
        <f t="shared" si="33"/>
        <v>0</v>
      </c>
      <c r="BE35" s="264">
        <f t="shared" si="33"/>
        <v>0</v>
      </c>
      <c r="BF35" s="264">
        <f t="shared" si="33"/>
        <v>0</v>
      </c>
      <c r="BG35" s="264">
        <f t="shared" si="33"/>
        <v>0</v>
      </c>
      <c r="BH35" s="264">
        <f t="shared" si="33"/>
        <v>0</v>
      </c>
      <c r="BI35" s="265">
        <f t="shared" si="33"/>
        <v>0</v>
      </c>
    </row>
    <row r="36" spans="3:61" ht="15" customHeight="1">
      <c r="C36" s="69"/>
      <c r="D36" s="244" t="s">
        <v>204</v>
      </c>
      <c r="E36" s="243" t="s">
        <v>340</v>
      </c>
      <c r="F36" s="262">
        <f t="shared" ref="F36:F42" si="34">SUM(G36:I36)</f>
        <v>0</v>
      </c>
      <c r="G36" s="266"/>
      <c r="H36" s="266"/>
      <c r="I36" s="266"/>
      <c r="J36" s="262">
        <f t="shared" ref="J36:J42" si="35">SUM(K36:M36)</f>
        <v>0</v>
      </c>
      <c r="K36" s="266"/>
      <c r="L36" s="266"/>
      <c r="M36" s="266"/>
      <c r="N36" s="262">
        <f t="shared" ref="N36:N43" si="36">SUM(O36:Q36)</f>
        <v>0</v>
      </c>
      <c r="O36" s="266"/>
      <c r="P36" s="266"/>
      <c r="Q36" s="266"/>
      <c r="R36" s="262">
        <f t="shared" ref="R36:R43" si="37">SUM(S36:U36)</f>
        <v>0</v>
      </c>
      <c r="S36" s="266"/>
      <c r="T36" s="266"/>
      <c r="U36" s="266"/>
      <c r="V36" s="262">
        <f t="shared" ref="V36:V43" si="38">SUM(W36:Y36)</f>
        <v>0</v>
      </c>
      <c r="W36" s="266"/>
      <c r="X36" s="266"/>
      <c r="Y36" s="266"/>
      <c r="Z36" s="262">
        <f t="shared" ref="Z36:Z43" si="39">SUM(AA36:AC36)</f>
        <v>0</v>
      </c>
      <c r="AA36" s="266"/>
      <c r="AB36" s="266"/>
      <c r="AC36" s="266"/>
      <c r="AD36" s="262">
        <f t="shared" ref="AD36:AD43" si="40">SUM(AE36:AG36)</f>
        <v>0</v>
      </c>
      <c r="AE36" s="266"/>
      <c r="AF36" s="266"/>
      <c r="AG36" s="266"/>
      <c r="AH36" s="262">
        <f t="shared" ref="AH36:AH43" si="41">SUM(AI36:AK36)</f>
        <v>0</v>
      </c>
      <c r="AI36" s="266"/>
      <c r="AJ36" s="266"/>
      <c r="AK36" s="266"/>
      <c r="AL36" s="262">
        <f t="shared" ref="AL36:AL43" si="42">SUM(AM36:AO36)</f>
        <v>0</v>
      </c>
      <c r="AM36" s="266"/>
      <c r="AN36" s="266"/>
      <c r="AO36" s="266"/>
      <c r="AP36" s="262">
        <f t="shared" ref="AP36:AP43" si="43">SUM(AQ36:AS36)</f>
        <v>0</v>
      </c>
      <c r="AQ36" s="266"/>
      <c r="AR36" s="266"/>
      <c r="AS36" s="266"/>
      <c r="AT36" s="262">
        <f t="shared" ref="AT36:AT43" si="44">SUM(AU36:AW36)</f>
        <v>0</v>
      </c>
      <c r="AU36" s="266"/>
      <c r="AV36" s="266"/>
      <c r="AW36" s="266"/>
      <c r="AX36" s="262">
        <f t="shared" ref="AX36:AX43" si="45">SUM(AY36:BA36)</f>
        <v>0</v>
      </c>
      <c r="AY36" s="266"/>
      <c r="AZ36" s="266"/>
      <c r="BA36" s="266"/>
      <c r="BB36" s="262">
        <f t="shared" ref="BB36:BB43" si="46">SUM(BC36:BE36)</f>
        <v>0</v>
      </c>
      <c r="BC36" s="266"/>
      <c r="BD36" s="266"/>
      <c r="BE36" s="266"/>
      <c r="BF36" s="262">
        <f t="shared" ref="BF36:BF43" si="47">SUM(BG36:BI36)</f>
        <v>0</v>
      </c>
      <c r="BG36" s="266"/>
      <c r="BH36" s="266"/>
      <c r="BI36" s="267"/>
    </row>
    <row r="37" spans="3:61" ht="15" customHeight="1">
      <c r="C37" s="69"/>
      <c r="D37" s="244" t="s">
        <v>205</v>
      </c>
      <c r="E37" s="243" t="s">
        <v>341</v>
      </c>
      <c r="F37" s="262">
        <f t="shared" si="34"/>
        <v>0</v>
      </c>
      <c r="G37" s="266"/>
      <c r="H37" s="266"/>
      <c r="I37" s="266"/>
      <c r="J37" s="262">
        <f t="shared" si="35"/>
        <v>0</v>
      </c>
      <c r="K37" s="266"/>
      <c r="L37" s="266"/>
      <c r="M37" s="266"/>
      <c r="N37" s="262">
        <f t="shared" si="36"/>
        <v>0</v>
      </c>
      <c r="O37" s="266"/>
      <c r="P37" s="266"/>
      <c r="Q37" s="266"/>
      <c r="R37" s="262">
        <f t="shared" si="37"/>
        <v>0</v>
      </c>
      <c r="S37" s="266"/>
      <c r="T37" s="266"/>
      <c r="U37" s="266"/>
      <c r="V37" s="262">
        <f t="shared" si="38"/>
        <v>0</v>
      </c>
      <c r="W37" s="266"/>
      <c r="X37" s="266"/>
      <c r="Y37" s="266"/>
      <c r="Z37" s="262">
        <f t="shared" si="39"/>
        <v>0</v>
      </c>
      <c r="AA37" s="266"/>
      <c r="AB37" s="266"/>
      <c r="AC37" s="266"/>
      <c r="AD37" s="262">
        <f t="shared" si="40"/>
        <v>0</v>
      </c>
      <c r="AE37" s="266"/>
      <c r="AF37" s="266"/>
      <c r="AG37" s="266"/>
      <c r="AH37" s="262">
        <f t="shared" si="41"/>
        <v>0</v>
      </c>
      <c r="AI37" s="266"/>
      <c r="AJ37" s="266"/>
      <c r="AK37" s="266"/>
      <c r="AL37" s="262">
        <f t="shared" si="42"/>
        <v>0</v>
      </c>
      <c r="AM37" s="266"/>
      <c r="AN37" s="266"/>
      <c r="AO37" s="266"/>
      <c r="AP37" s="262">
        <f t="shared" si="43"/>
        <v>0</v>
      </c>
      <c r="AQ37" s="266"/>
      <c r="AR37" s="266"/>
      <c r="AS37" s="266"/>
      <c r="AT37" s="262">
        <f t="shared" si="44"/>
        <v>0</v>
      </c>
      <c r="AU37" s="266"/>
      <c r="AV37" s="266"/>
      <c r="AW37" s="266"/>
      <c r="AX37" s="262">
        <f t="shared" si="45"/>
        <v>0</v>
      </c>
      <c r="AY37" s="266"/>
      <c r="AZ37" s="266"/>
      <c r="BA37" s="266"/>
      <c r="BB37" s="262">
        <f t="shared" si="46"/>
        <v>0</v>
      </c>
      <c r="BC37" s="266"/>
      <c r="BD37" s="266"/>
      <c r="BE37" s="266"/>
      <c r="BF37" s="262">
        <f t="shared" si="47"/>
        <v>0</v>
      </c>
      <c r="BG37" s="266"/>
      <c r="BH37" s="266"/>
      <c r="BI37" s="267"/>
    </row>
    <row r="38" spans="3:61" ht="15" customHeight="1">
      <c r="C38" s="69"/>
      <c r="D38" s="244" t="s">
        <v>206</v>
      </c>
      <c r="E38" s="243" t="s">
        <v>342</v>
      </c>
      <c r="F38" s="262">
        <f t="shared" si="34"/>
        <v>0</v>
      </c>
      <c r="G38" s="266"/>
      <c r="H38" s="266"/>
      <c r="I38" s="266"/>
      <c r="J38" s="262">
        <f t="shared" si="35"/>
        <v>0</v>
      </c>
      <c r="K38" s="266"/>
      <c r="L38" s="266"/>
      <c r="M38" s="266"/>
      <c r="N38" s="262">
        <f t="shared" si="36"/>
        <v>0</v>
      </c>
      <c r="O38" s="266"/>
      <c r="P38" s="266"/>
      <c r="Q38" s="266"/>
      <c r="R38" s="262">
        <f t="shared" si="37"/>
        <v>0</v>
      </c>
      <c r="S38" s="266"/>
      <c r="T38" s="266"/>
      <c r="U38" s="266"/>
      <c r="V38" s="262">
        <f t="shared" si="38"/>
        <v>0</v>
      </c>
      <c r="W38" s="266"/>
      <c r="X38" s="266"/>
      <c r="Y38" s="266"/>
      <c r="Z38" s="262">
        <f t="shared" si="39"/>
        <v>0</v>
      </c>
      <c r="AA38" s="266"/>
      <c r="AB38" s="266"/>
      <c r="AC38" s="266"/>
      <c r="AD38" s="262">
        <f t="shared" si="40"/>
        <v>0</v>
      </c>
      <c r="AE38" s="266"/>
      <c r="AF38" s="266"/>
      <c r="AG38" s="266"/>
      <c r="AH38" s="262">
        <f t="shared" si="41"/>
        <v>0</v>
      </c>
      <c r="AI38" s="266"/>
      <c r="AJ38" s="266"/>
      <c r="AK38" s="266"/>
      <c r="AL38" s="262">
        <f t="shared" si="42"/>
        <v>0</v>
      </c>
      <c r="AM38" s="266"/>
      <c r="AN38" s="266"/>
      <c r="AO38" s="266"/>
      <c r="AP38" s="262">
        <f t="shared" si="43"/>
        <v>0</v>
      </c>
      <c r="AQ38" s="266"/>
      <c r="AR38" s="266"/>
      <c r="AS38" s="266"/>
      <c r="AT38" s="262">
        <f t="shared" si="44"/>
        <v>0</v>
      </c>
      <c r="AU38" s="266"/>
      <c r="AV38" s="266"/>
      <c r="AW38" s="266"/>
      <c r="AX38" s="262">
        <f t="shared" si="45"/>
        <v>0</v>
      </c>
      <c r="AY38" s="266"/>
      <c r="AZ38" s="266"/>
      <c r="BA38" s="266"/>
      <c r="BB38" s="262">
        <f t="shared" si="46"/>
        <v>0</v>
      </c>
      <c r="BC38" s="266"/>
      <c r="BD38" s="266"/>
      <c r="BE38" s="266"/>
      <c r="BF38" s="262">
        <f t="shared" si="47"/>
        <v>0</v>
      </c>
      <c r="BG38" s="266"/>
      <c r="BH38" s="266"/>
      <c r="BI38" s="267"/>
    </row>
    <row r="39" spans="3:61" ht="15" customHeight="1">
      <c r="C39" s="69"/>
      <c r="D39" s="244" t="s">
        <v>208</v>
      </c>
      <c r="E39" s="243" t="s">
        <v>343</v>
      </c>
      <c r="F39" s="262">
        <f t="shared" si="34"/>
        <v>0</v>
      </c>
      <c r="G39" s="266"/>
      <c r="H39" s="266"/>
      <c r="I39" s="266"/>
      <c r="J39" s="262">
        <f t="shared" si="35"/>
        <v>0</v>
      </c>
      <c r="K39" s="266"/>
      <c r="L39" s="266"/>
      <c r="M39" s="266"/>
      <c r="N39" s="262">
        <f t="shared" si="36"/>
        <v>0</v>
      </c>
      <c r="O39" s="266"/>
      <c r="P39" s="266"/>
      <c r="Q39" s="266"/>
      <c r="R39" s="262">
        <f t="shared" si="37"/>
        <v>0</v>
      </c>
      <c r="S39" s="266"/>
      <c r="T39" s="266"/>
      <c r="U39" s="266"/>
      <c r="V39" s="262">
        <f t="shared" si="38"/>
        <v>0</v>
      </c>
      <c r="W39" s="266"/>
      <c r="X39" s="266"/>
      <c r="Y39" s="266"/>
      <c r="Z39" s="262">
        <f t="shared" si="39"/>
        <v>0</v>
      </c>
      <c r="AA39" s="266"/>
      <c r="AB39" s="266"/>
      <c r="AC39" s="266"/>
      <c r="AD39" s="262">
        <f t="shared" si="40"/>
        <v>0</v>
      </c>
      <c r="AE39" s="266"/>
      <c r="AF39" s="266"/>
      <c r="AG39" s="266"/>
      <c r="AH39" s="262">
        <f t="shared" si="41"/>
        <v>0</v>
      </c>
      <c r="AI39" s="266"/>
      <c r="AJ39" s="266"/>
      <c r="AK39" s="266"/>
      <c r="AL39" s="262">
        <f t="shared" si="42"/>
        <v>0</v>
      </c>
      <c r="AM39" s="266"/>
      <c r="AN39" s="266"/>
      <c r="AO39" s="266"/>
      <c r="AP39" s="262">
        <f t="shared" si="43"/>
        <v>0</v>
      </c>
      <c r="AQ39" s="266"/>
      <c r="AR39" s="266"/>
      <c r="AS39" s="266"/>
      <c r="AT39" s="262">
        <f t="shared" si="44"/>
        <v>0</v>
      </c>
      <c r="AU39" s="266"/>
      <c r="AV39" s="266"/>
      <c r="AW39" s="266"/>
      <c r="AX39" s="262">
        <f t="shared" si="45"/>
        <v>0</v>
      </c>
      <c r="AY39" s="266"/>
      <c r="AZ39" s="266"/>
      <c r="BA39" s="266"/>
      <c r="BB39" s="262">
        <f t="shared" si="46"/>
        <v>0</v>
      </c>
      <c r="BC39" s="266"/>
      <c r="BD39" s="266"/>
      <c r="BE39" s="266"/>
      <c r="BF39" s="262">
        <f t="shared" si="47"/>
        <v>0</v>
      </c>
      <c r="BG39" s="266"/>
      <c r="BH39" s="266"/>
      <c r="BI39" s="267"/>
    </row>
    <row r="40" spans="3:61" ht="15" customHeight="1">
      <c r="C40" s="69"/>
      <c r="D40" s="244" t="s">
        <v>211</v>
      </c>
      <c r="E40" s="243" t="s">
        <v>344</v>
      </c>
      <c r="F40" s="262">
        <f t="shared" si="34"/>
        <v>0</v>
      </c>
      <c r="G40" s="266"/>
      <c r="H40" s="266"/>
      <c r="I40" s="266"/>
      <c r="J40" s="262">
        <f t="shared" si="35"/>
        <v>0</v>
      </c>
      <c r="K40" s="266"/>
      <c r="L40" s="266"/>
      <c r="M40" s="266"/>
      <c r="N40" s="262">
        <f t="shared" si="36"/>
        <v>0</v>
      </c>
      <c r="O40" s="266"/>
      <c r="P40" s="266"/>
      <c r="Q40" s="266"/>
      <c r="R40" s="262">
        <f t="shared" si="37"/>
        <v>0</v>
      </c>
      <c r="S40" s="266"/>
      <c r="T40" s="266"/>
      <c r="U40" s="266"/>
      <c r="V40" s="262">
        <f t="shared" si="38"/>
        <v>0</v>
      </c>
      <c r="W40" s="266"/>
      <c r="X40" s="266"/>
      <c r="Y40" s="266"/>
      <c r="Z40" s="262">
        <f t="shared" si="39"/>
        <v>0</v>
      </c>
      <c r="AA40" s="266"/>
      <c r="AB40" s="266"/>
      <c r="AC40" s="266"/>
      <c r="AD40" s="262">
        <f t="shared" si="40"/>
        <v>0</v>
      </c>
      <c r="AE40" s="266"/>
      <c r="AF40" s="266"/>
      <c r="AG40" s="266"/>
      <c r="AH40" s="262">
        <f t="shared" si="41"/>
        <v>0</v>
      </c>
      <c r="AI40" s="266"/>
      <c r="AJ40" s="266"/>
      <c r="AK40" s="266"/>
      <c r="AL40" s="262">
        <f t="shared" si="42"/>
        <v>0</v>
      </c>
      <c r="AM40" s="266"/>
      <c r="AN40" s="266"/>
      <c r="AO40" s="266"/>
      <c r="AP40" s="262">
        <f t="shared" si="43"/>
        <v>0</v>
      </c>
      <c r="AQ40" s="266"/>
      <c r="AR40" s="266"/>
      <c r="AS40" s="266"/>
      <c r="AT40" s="262">
        <f t="shared" si="44"/>
        <v>0</v>
      </c>
      <c r="AU40" s="266"/>
      <c r="AV40" s="266"/>
      <c r="AW40" s="266"/>
      <c r="AX40" s="262">
        <f t="shared" si="45"/>
        <v>0</v>
      </c>
      <c r="AY40" s="266"/>
      <c r="AZ40" s="266"/>
      <c r="BA40" s="266"/>
      <c r="BB40" s="262">
        <f t="shared" si="46"/>
        <v>0</v>
      </c>
      <c r="BC40" s="266"/>
      <c r="BD40" s="266"/>
      <c r="BE40" s="266"/>
      <c r="BF40" s="262">
        <f t="shared" si="47"/>
        <v>0</v>
      </c>
      <c r="BG40" s="266"/>
      <c r="BH40" s="266"/>
      <c r="BI40" s="267"/>
    </row>
    <row r="41" spans="3:61" ht="15" customHeight="1">
      <c r="C41" s="69"/>
      <c r="D41" s="244" t="s">
        <v>209</v>
      </c>
      <c r="E41" s="243" t="s">
        <v>345</v>
      </c>
      <c r="F41" s="262">
        <f t="shared" si="34"/>
        <v>0</v>
      </c>
      <c r="G41" s="266"/>
      <c r="H41" s="266"/>
      <c r="I41" s="266"/>
      <c r="J41" s="262">
        <f t="shared" si="35"/>
        <v>0</v>
      </c>
      <c r="K41" s="266"/>
      <c r="L41" s="266"/>
      <c r="M41" s="266"/>
      <c r="N41" s="262">
        <f t="shared" si="36"/>
        <v>0</v>
      </c>
      <c r="O41" s="266"/>
      <c r="P41" s="266"/>
      <c r="Q41" s="266"/>
      <c r="R41" s="262">
        <f t="shared" si="37"/>
        <v>0</v>
      </c>
      <c r="S41" s="266"/>
      <c r="T41" s="266"/>
      <c r="U41" s="266"/>
      <c r="V41" s="262">
        <f t="shared" si="38"/>
        <v>0</v>
      </c>
      <c r="W41" s="266"/>
      <c r="X41" s="266"/>
      <c r="Y41" s="266"/>
      <c r="Z41" s="262">
        <f t="shared" si="39"/>
        <v>0</v>
      </c>
      <c r="AA41" s="266"/>
      <c r="AB41" s="266"/>
      <c r="AC41" s="266"/>
      <c r="AD41" s="262">
        <f t="shared" si="40"/>
        <v>0</v>
      </c>
      <c r="AE41" s="266"/>
      <c r="AF41" s="266"/>
      <c r="AG41" s="266"/>
      <c r="AH41" s="262">
        <f t="shared" si="41"/>
        <v>0</v>
      </c>
      <c r="AI41" s="266"/>
      <c r="AJ41" s="266"/>
      <c r="AK41" s="266"/>
      <c r="AL41" s="262">
        <f t="shared" si="42"/>
        <v>0</v>
      </c>
      <c r="AM41" s="266"/>
      <c r="AN41" s="266"/>
      <c r="AO41" s="266"/>
      <c r="AP41" s="262">
        <f t="shared" si="43"/>
        <v>0</v>
      </c>
      <c r="AQ41" s="266"/>
      <c r="AR41" s="266"/>
      <c r="AS41" s="266"/>
      <c r="AT41" s="262">
        <f t="shared" si="44"/>
        <v>0</v>
      </c>
      <c r="AU41" s="266"/>
      <c r="AV41" s="266"/>
      <c r="AW41" s="266"/>
      <c r="AX41" s="262">
        <f t="shared" si="45"/>
        <v>0</v>
      </c>
      <c r="AY41" s="266"/>
      <c r="AZ41" s="266"/>
      <c r="BA41" s="266"/>
      <c r="BB41" s="262">
        <f t="shared" si="46"/>
        <v>0</v>
      </c>
      <c r="BC41" s="266"/>
      <c r="BD41" s="266"/>
      <c r="BE41" s="266"/>
      <c r="BF41" s="262">
        <f t="shared" si="47"/>
        <v>0</v>
      </c>
      <c r="BG41" s="266"/>
      <c r="BH41" s="266"/>
      <c r="BI41" s="267"/>
    </row>
    <row r="42" spans="3:61" ht="15" customHeight="1">
      <c r="C42" s="69"/>
      <c r="D42" s="244" t="s">
        <v>207</v>
      </c>
      <c r="E42" s="243" t="s">
        <v>346</v>
      </c>
      <c r="F42" s="262">
        <f t="shared" si="34"/>
        <v>0</v>
      </c>
      <c r="G42" s="266"/>
      <c r="H42" s="266"/>
      <c r="I42" s="266"/>
      <c r="J42" s="262">
        <f t="shared" si="35"/>
        <v>0</v>
      </c>
      <c r="K42" s="266"/>
      <c r="L42" s="266"/>
      <c r="M42" s="266"/>
      <c r="N42" s="262">
        <f t="shared" si="36"/>
        <v>0</v>
      </c>
      <c r="O42" s="266"/>
      <c r="P42" s="266"/>
      <c r="Q42" s="266"/>
      <c r="R42" s="262">
        <f t="shared" si="37"/>
        <v>0</v>
      </c>
      <c r="S42" s="266"/>
      <c r="T42" s="266"/>
      <c r="U42" s="266"/>
      <c r="V42" s="262">
        <f t="shared" si="38"/>
        <v>0</v>
      </c>
      <c r="W42" s="266"/>
      <c r="X42" s="266"/>
      <c r="Y42" s="266"/>
      <c r="Z42" s="262">
        <f t="shared" si="39"/>
        <v>0</v>
      </c>
      <c r="AA42" s="266"/>
      <c r="AB42" s="266"/>
      <c r="AC42" s="266"/>
      <c r="AD42" s="262">
        <f t="shared" si="40"/>
        <v>0</v>
      </c>
      <c r="AE42" s="266"/>
      <c r="AF42" s="266"/>
      <c r="AG42" s="266"/>
      <c r="AH42" s="262">
        <f t="shared" si="41"/>
        <v>0</v>
      </c>
      <c r="AI42" s="266"/>
      <c r="AJ42" s="266"/>
      <c r="AK42" s="266"/>
      <c r="AL42" s="262">
        <f t="shared" si="42"/>
        <v>0</v>
      </c>
      <c r="AM42" s="266"/>
      <c r="AN42" s="266"/>
      <c r="AO42" s="266"/>
      <c r="AP42" s="262">
        <f t="shared" si="43"/>
        <v>0</v>
      </c>
      <c r="AQ42" s="266"/>
      <c r="AR42" s="266"/>
      <c r="AS42" s="266"/>
      <c r="AT42" s="262">
        <f t="shared" si="44"/>
        <v>0</v>
      </c>
      <c r="AU42" s="266"/>
      <c r="AV42" s="266"/>
      <c r="AW42" s="266"/>
      <c r="AX42" s="262">
        <f t="shared" si="45"/>
        <v>0</v>
      </c>
      <c r="AY42" s="266"/>
      <c r="AZ42" s="266"/>
      <c r="BA42" s="266"/>
      <c r="BB42" s="262">
        <f t="shared" si="46"/>
        <v>0</v>
      </c>
      <c r="BC42" s="266"/>
      <c r="BD42" s="266"/>
      <c r="BE42" s="266"/>
      <c r="BF42" s="262">
        <f t="shared" si="47"/>
        <v>0</v>
      </c>
      <c r="BG42" s="266"/>
      <c r="BH42" s="266"/>
      <c r="BI42" s="267"/>
    </row>
    <row r="43" spans="3:61" ht="22.5">
      <c r="C43" s="69"/>
      <c r="D43" s="250" t="s">
        <v>347</v>
      </c>
      <c r="E43" s="251" t="s">
        <v>348</v>
      </c>
      <c r="F43" s="262">
        <f>SUM(G43:I43)</f>
        <v>0</v>
      </c>
      <c r="G43" s="266"/>
      <c r="H43" s="266"/>
      <c r="I43" s="266"/>
      <c r="J43" s="262">
        <f>SUM(K43:M43)</f>
        <v>0</v>
      </c>
      <c r="K43" s="266"/>
      <c r="L43" s="266"/>
      <c r="M43" s="266"/>
      <c r="N43" s="262">
        <f t="shared" si="36"/>
        <v>0</v>
      </c>
      <c r="O43" s="266"/>
      <c r="P43" s="266"/>
      <c r="Q43" s="266"/>
      <c r="R43" s="262">
        <f t="shared" si="37"/>
        <v>0</v>
      </c>
      <c r="S43" s="266"/>
      <c r="T43" s="266"/>
      <c r="U43" s="266"/>
      <c r="V43" s="262">
        <f t="shared" si="38"/>
        <v>0</v>
      </c>
      <c r="W43" s="266"/>
      <c r="X43" s="266"/>
      <c r="Y43" s="266"/>
      <c r="Z43" s="262">
        <f t="shared" si="39"/>
        <v>0</v>
      </c>
      <c r="AA43" s="266"/>
      <c r="AB43" s="266"/>
      <c r="AC43" s="266"/>
      <c r="AD43" s="262">
        <f t="shared" si="40"/>
        <v>0</v>
      </c>
      <c r="AE43" s="266"/>
      <c r="AF43" s="266"/>
      <c r="AG43" s="266"/>
      <c r="AH43" s="262">
        <f t="shared" si="41"/>
        <v>0</v>
      </c>
      <c r="AI43" s="266"/>
      <c r="AJ43" s="266"/>
      <c r="AK43" s="266"/>
      <c r="AL43" s="262">
        <f t="shared" si="42"/>
        <v>0</v>
      </c>
      <c r="AM43" s="266"/>
      <c r="AN43" s="266"/>
      <c r="AO43" s="266"/>
      <c r="AP43" s="262">
        <f t="shared" si="43"/>
        <v>0</v>
      </c>
      <c r="AQ43" s="266"/>
      <c r="AR43" s="266"/>
      <c r="AS43" s="266"/>
      <c r="AT43" s="262">
        <f t="shared" si="44"/>
        <v>0</v>
      </c>
      <c r="AU43" s="266"/>
      <c r="AV43" s="266"/>
      <c r="AW43" s="266"/>
      <c r="AX43" s="262">
        <f t="shared" si="45"/>
        <v>0</v>
      </c>
      <c r="AY43" s="266"/>
      <c r="AZ43" s="266"/>
      <c r="BA43" s="266"/>
      <c r="BB43" s="262">
        <f t="shared" si="46"/>
        <v>0</v>
      </c>
      <c r="BC43" s="266"/>
      <c r="BD43" s="266"/>
      <c r="BE43" s="266"/>
      <c r="BF43" s="262">
        <f t="shared" si="47"/>
        <v>0</v>
      </c>
      <c r="BG43" s="266"/>
      <c r="BH43" s="266"/>
      <c r="BI43" s="267"/>
    </row>
    <row r="44" spans="3:61" ht="56.25">
      <c r="C44" s="69"/>
      <c r="D44" s="249" t="s">
        <v>472</v>
      </c>
      <c r="E44" s="251" t="s">
        <v>349</v>
      </c>
      <c r="F44" s="264">
        <f>SUM(F45:F51)</f>
        <v>0</v>
      </c>
      <c r="G44" s="264">
        <f t="shared" ref="G44:BI44" si="48">SUM(G45:G51)</f>
        <v>0</v>
      </c>
      <c r="H44" s="264">
        <f t="shared" si="48"/>
        <v>0</v>
      </c>
      <c r="I44" s="264">
        <f t="shared" si="48"/>
        <v>0</v>
      </c>
      <c r="J44" s="264">
        <f t="shared" si="48"/>
        <v>0</v>
      </c>
      <c r="K44" s="264">
        <f t="shared" si="48"/>
        <v>0</v>
      </c>
      <c r="L44" s="264">
        <f t="shared" si="48"/>
        <v>0</v>
      </c>
      <c r="M44" s="264">
        <f t="shared" si="48"/>
        <v>0</v>
      </c>
      <c r="N44" s="264">
        <f t="shared" si="48"/>
        <v>0</v>
      </c>
      <c r="O44" s="264">
        <f t="shared" si="48"/>
        <v>0</v>
      </c>
      <c r="P44" s="264">
        <f t="shared" si="48"/>
        <v>0</v>
      </c>
      <c r="Q44" s="264">
        <f t="shared" si="48"/>
        <v>0</v>
      </c>
      <c r="R44" s="264">
        <f t="shared" si="48"/>
        <v>0</v>
      </c>
      <c r="S44" s="264">
        <f t="shared" si="48"/>
        <v>0</v>
      </c>
      <c r="T44" s="264">
        <f t="shared" si="48"/>
        <v>0</v>
      </c>
      <c r="U44" s="264">
        <f t="shared" si="48"/>
        <v>0</v>
      </c>
      <c r="V44" s="264">
        <f t="shared" si="48"/>
        <v>0</v>
      </c>
      <c r="W44" s="264">
        <f t="shared" si="48"/>
        <v>0</v>
      </c>
      <c r="X44" s="264">
        <f t="shared" si="48"/>
        <v>0</v>
      </c>
      <c r="Y44" s="264">
        <f t="shared" si="48"/>
        <v>0</v>
      </c>
      <c r="Z44" s="264">
        <f t="shared" si="48"/>
        <v>0</v>
      </c>
      <c r="AA44" s="264">
        <f t="shared" si="48"/>
        <v>0</v>
      </c>
      <c r="AB44" s="264">
        <f t="shared" si="48"/>
        <v>0</v>
      </c>
      <c r="AC44" s="264">
        <f t="shared" si="48"/>
        <v>0</v>
      </c>
      <c r="AD44" s="264">
        <f t="shared" si="48"/>
        <v>0</v>
      </c>
      <c r="AE44" s="264">
        <f t="shared" si="48"/>
        <v>0</v>
      </c>
      <c r="AF44" s="264">
        <f t="shared" si="48"/>
        <v>0</v>
      </c>
      <c r="AG44" s="264">
        <f t="shared" si="48"/>
        <v>0</v>
      </c>
      <c r="AH44" s="264">
        <f t="shared" si="48"/>
        <v>0</v>
      </c>
      <c r="AI44" s="264">
        <f t="shared" si="48"/>
        <v>0</v>
      </c>
      <c r="AJ44" s="264">
        <f t="shared" si="48"/>
        <v>0</v>
      </c>
      <c r="AK44" s="264">
        <f t="shared" si="48"/>
        <v>0</v>
      </c>
      <c r="AL44" s="264">
        <f t="shared" si="48"/>
        <v>0</v>
      </c>
      <c r="AM44" s="264">
        <f t="shared" si="48"/>
        <v>0</v>
      </c>
      <c r="AN44" s="264">
        <f t="shared" si="48"/>
        <v>0</v>
      </c>
      <c r="AO44" s="264">
        <f t="shared" si="48"/>
        <v>0</v>
      </c>
      <c r="AP44" s="264">
        <f t="shared" si="48"/>
        <v>0</v>
      </c>
      <c r="AQ44" s="264">
        <f t="shared" si="48"/>
        <v>0</v>
      </c>
      <c r="AR44" s="264">
        <f t="shared" si="48"/>
        <v>0</v>
      </c>
      <c r="AS44" s="264">
        <f t="shared" si="48"/>
        <v>0</v>
      </c>
      <c r="AT44" s="264">
        <f t="shared" si="48"/>
        <v>0</v>
      </c>
      <c r="AU44" s="264">
        <f t="shared" si="48"/>
        <v>0</v>
      </c>
      <c r="AV44" s="264">
        <f t="shared" si="48"/>
        <v>0</v>
      </c>
      <c r="AW44" s="264">
        <f t="shared" si="48"/>
        <v>0</v>
      </c>
      <c r="AX44" s="264">
        <f t="shared" si="48"/>
        <v>0</v>
      </c>
      <c r="AY44" s="264">
        <f t="shared" si="48"/>
        <v>0</v>
      </c>
      <c r="AZ44" s="264">
        <f t="shared" si="48"/>
        <v>0</v>
      </c>
      <c r="BA44" s="264">
        <f t="shared" si="48"/>
        <v>0</v>
      </c>
      <c r="BB44" s="264">
        <f t="shared" si="48"/>
        <v>0</v>
      </c>
      <c r="BC44" s="264">
        <f t="shared" si="48"/>
        <v>0</v>
      </c>
      <c r="BD44" s="264">
        <f t="shared" si="48"/>
        <v>0</v>
      </c>
      <c r="BE44" s="264">
        <f t="shared" si="48"/>
        <v>0</v>
      </c>
      <c r="BF44" s="264">
        <f t="shared" si="48"/>
        <v>0</v>
      </c>
      <c r="BG44" s="264">
        <f t="shared" si="48"/>
        <v>0</v>
      </c>
      <c r="BH44" s="264">
        <f t="shared" si="48"/>
        <v>0</v>
      </c>
      <c r="BI44" s="265">
        <f t="shared" si="48"/>
        <v>0</v>
      </c>
    </row>
    <row r="45" spans="3:61" ht="15" customHeight="1">
      <c r="C45" s="69"/>
      <c r="D45" s="244" t="s">
        <v>204</v>
      </c>
      <c r="E45" s="243" t="s">
        <v>350</v>
      </c>
      <c r="F45" s="262">
        <f t="shared" ref="F45:F52" si="49">SUM(G45:I45)</f>
        <v>0</v>
      </c>
      <c r="G45" s="266"/>
      <c r="H45" s="266"/>
      <c r="I45" s="266"/>
      <c r="J45" s="262">
        <f t="shared" ref="J45:J52" si="50">SUM(K45:M45)</f>
        <v>0</v>
      </c>
      <c r="K45" s="266"/>
      <c r="L45" s="266"/>
      <c r="M45" s="266"/>
      <c r="N45" s="262">
        <f t="shared" ref="N45:N52" si="51">SUM(O45:Q45)</f>
        <v>0</v>
      </c>
      <c r="O45" s="266"/>
      <c r="P45" s="266"/>
      <c r="Q45" s="266"/>
      <c r="R45" s="262">
        <f t="shared" ref="R45:R52" si="52">SUM(S45:U45)</f>
        <v>0</v>
      </c>
      <c r="S45" s="266"/>
      <c r="T45" s="266"/>
      <c r="U45" s="266"/>
      <c r="V45" s="262">
        <f t="shared" ref="V45:V52" si="53">SUM(W45:Y45)</f>
        <v>0</v>
      </c>
      <c r="W45" s="266"/>
      <c r="X45" s="266"/>
      <c r="Y45" s="266"/>
      <c r="Z45" s="262">
        <f t="shared" ref="Z45:Z52" si="54">SUM(AA45:AC45)</f>
        <v>0</v>
      </c>
      <c r="AA45" s="266"/>
      <c r="AB45" s="266"/>
      <c r="AC45" s="266"/>
      <c r="AD45" s="262">
        <f t="shared" ref="AD45:AD52" si="55">SUM(AE45:AG45)</f>
        <v>0</v>
      </c>
      <c r="AE45" s="266"/>
      <c r="AF45" s="266"/>
      <c r="AG45" s="266"/>
      <c r="AH45" s="262">
        <f t="shared" ref="AH45:AH52" si="56">SUM(AI45:AK45)</f>
        <v>0</v>
      </c>
      <c r="AI45" s="266"/>
      <c r="AJ45" s="266"/>
      <c r="AK45" s="266"/>
      <c r="AL45" s="262">
        <f t="shared" ref="AL45:AL52" si="57">SUM(AM45:AO45)</f>
        <v>0</v>
      </c>
      <c r="AM45" s="266"/>
      <c r="AN45" s="266"/>
      <c r="AO45" s="266"/>
      <c r="AP45" s="262">
        <f t="shared" ref="AP45:AP52" si="58">SUM(AQ45:AS45)</f>
        <v>0</v>
      </c>
      <c r="AQ45" s="266"/>
      <c r="AR45" s="266"/>
      <c r="AS45" s="266"/>
      <c r="AT45" s="262">
        <f t="shared" ref="AT45:AT52" si="59">SUM(AU45:AW45)</f>
        <v>0</v>
      </c>
      <c r="AU45" s="266"/>
      <c r="AV45" s="266"/>
      <c r="AW45" s="266"/>
      <c r="AX45" s="262">
        <f t="shared" ref="AX45:AX52" si="60">SUM(AY45:BA45)</f>
        <v>0</v>
      </c>
      <c r="AY45" s="266"/>
      <c r="AZ45" s="266"/>
      <c r="BA45" s="266"/>
      <c r="BB45" s="262">
        <f t="shared" ref="BB45:BB52" si="61">SUM(BC45:BE45)</f>
        <v>0</v>
      </c>
      <c r="BC45" s="266"/>
      <c r="BD45" s="266"/>
      <c r="BE45" s="266"/>
      <c r="BF45" s="262">
        <f t="shared" ref="BF45:BF52" si="62">SUM(BG45:BI45)</f>
        <v>0</v>
      </c>
      <c r="BG45" s="266"/>
      <c r="BH45" s="266"/>
      <c r="BI45" s="267"/>
    </row>
    <row r="46" spans="3:61" ht="15" customHeight="1">
      <c r="C46" s="69"/>
      <c r="D46" s="244" t="s">
        <v>205</v>
      </c>
      <c r="E46" s="243" t="s">
        <v>351</v>
      </c>
      <c r="F46" s="262">
        <f t="shared" si="49"/>
        <v>0</v>
      </c>
      <c r="G46" s="266"/>
      <c r="H46" s="266"/>
      <c r="I46" s="266"/>
      <c r="J46" s="262">
        <f t="shared" si="50"/>
        <v>0</v>
      </c>
      <c r="K46" s="266"/>
      <c r="L46" s="266"/>
      <c r="M46" s="266"/>
      <c r="N46" s="262">
        <f t="shared" si="51"/>
        <v>0</v>
      </c>
      <c r="O46" s="266"/>
      <c r="P46" s="266"/>
      <c r="Q46" s="266"/>
      <c r="R46" s="262">
        <f t="shared" si="52"/>
        <v>0</v>
      </c>
      <c r="S46" s="266"/>
      <c r="T46" s="266"/>
      <c r="U46" s="266"/>
      <c r="V46" s="262">
        <f t="shared" si="53"/>
        <v>0</v>
      </c>
      <c r="W46" s="266"/>
      <c r="X46" s="266"/>
      <c r="Y46" s="266"/>
      <c r="Z46" s="262">
        <f t="shared" si="54"/>
        <v>0</v>
      </c>
      <c r="AA46" s="266"/>
      <c r="AB46" s="266"/>
      <c r="AC46" s="266"/>
      <c r="AD46" s="262">
        <f t="shared" si="55"/>
        <v>0</v>
      </c>
      <c r="AE46" s="266"/>
      <c r="AF46" s="266"/>
      <c r="AG46" s="266"/>
      <c r="AH46" s="262">
        <f t="shared" si="56"/>
        <v>0</v>
      </c>
      <c r="AI46" s="266"/>
      <c r="AJ46" s="266"/>
      <c r="AK46" s="266"/>
      <c r="AL46" s="262">
        <f t="shared" si="57"/>
        <v>0</v>
      </c>
      <c r="AM46" s="266"/>
      <c r="AN46" s="266"/>
      <c r="AO46" s="266"/>
      <c r="AP46" s="262">
        <f t="shared" si="58"/>
        <v>0</v>
      </c>
      <c r="AQ46" s="266"/>
      <c r="AR46" s="266"/>
      <c r="AS46" s="266"/>
      <c r="AT46" s="262">
        <f t="shared" si="59"/>
        <v>0</v>
      </c>
      <c r="AU46" s="266"/>
      <c r="AV46" s="266"/>
      <c r="AW46" s="266"/>
      <c r="AX46" s="262">
        <f t="shared" si="60"/>
        <v>0</v>
      </c>
      <c r="AY46" s="266"/>
      <c r="AZ46" s="266"/>
      <c r="BA46" s="266"/>
      <c r="BB46" s="262">
        <f t="shared" si="61"/>
        <v>0</v>
      </c>
      <c r="BC46" s="266"/>
      <c r="BD46" s="266"/>
      <c r="BE46" s="266"/>
      <c r="BF46" s="262">
        <f t="shared" si="62"/>
        <v>0</v>
      </c>
      <c r="BG46" s="266"/>
      <c r="BH46" s="266"/>
      <c r="BI46" s="267"/>
    </row>
    <row r="47" spans="3:61" ht="15" customHeight="1">
      <c r="C47" s="69"/>
      <c r="D47" s="244" t="s">
        <v>206</v>
      </c>
      <c r="E47" s="243" t="s">
        <v>352</v>
      </c>
      <c r="F47" s="262">
        <f t="shared" si="49"/>
        <v>0</v>
      </c>
      <c r="G47" s="266"/>
      <c r="H47" s="266"/>
      <c r="I47" s="266"/>
      <c r="J47" s="262">
        <f t="shared" si="50"/>
        <v>0</v>
      </c>
      <c r="K47" s="266"/>
      <c r="L47" s="266"/>
      <c r="M47" s="266"/>
      <c r="N47" s="262">
        <f t="shared" si="51"/>
        <v>0</v>
      </c>
      <c r="O47" s="266"/>
      <c r="P47" s="266"/>
      <c r="Q47" s="266"/>
      <c r="R47" s="262">
        <f t="shared" si="52"/>
        <v>0</v>
      </c>
      <c r="S47" s="266"/>
      <c r="T47" s="266"/>
      <c r="U47" s="266"/>
      <c r="V47" s="262">
        <f t="shared" si="53"/>
        <v>0</v>
      </c>
      <c r="W47" s="266"/>
      <c r="X47" s="266"/>
      <c r="Y47" s="266"/>
      <c r="Z47" s="262">
        <f t="shared" si="54"/>
        <v>0</v>
      </c>
      <c r="AA47" s="266"/>
      <c r="AB47" s="266"/>
      <c r="AC47" s="266"/>
      <c r="AD47" s="262">
        <f t="shared" si="55"/>
        <v>0</v>
      </c>
      <c r="AE47" s="266"/>
      <c r="AF47" s="266"/>
      <c r="AG47" s="266"/>
      <c r="AH47" s="262">
        <f t="shared" si="56"/>
        <v>0</v>
      </c>
      <c r="AI47" s="266"/>
      <c r="AJ47" s="266"/>
      <c r="AK47" s="266"/>
      <c r="AL47" s="262">
        <f t="shared" si="57"/>
        <v>0</v>
      </c>
      <c r="AM47" s="266"/>
      <c r="AN47" s="266"/>
      <c r="AO47" s="266"/>
      <c r="AP47" s="262">
        <f t="shared" si="58"/>
        <v>0</v>
      </c>
      <c r="AQ47" s="266"/>
      <c r="AR47" s="266"/>
      <c r="AS47" s="266"/>
      <c r="AT47" s="262">
        <f t="shared" si="59"/>
        <v>0</v>
      </c>
      <c r="AU47" s="266"/>
      <c r="AV47" s="266"/>
      <c r="AW47" s="266"/>
      <c r="AX47" s="262">
        <f t="shared" si="60"/>
        <v>0</v>
      </c>
      <c r="AY47" s="266"/>
      <c r="AZ47" s="266"/>
      <c r="BA47" s="266"/>
      <c r="BB47" s="262">
        <f t="shared" si="61"/>
        <v>0</v>
      </c>
      <c r="BC47" s="266"/>
      <c r="BD47" s="266"/>
      <c r="BE47" s="266"/>
      <c r="BF47" s="262">
        <f t="shared" si="62"/>
        <v>0</v>
      </c>
      <c r="BG47" s="266"/>
      <c r="BH47" s="266"/>
      <c r="BI47" s="267"/>
    </row>
    <row r="48" spans="3:61" ht="15" customHeight="1">
      <c r="C48" s="69"/>
      <c r="D48" s="244" t="s">
        <v>208</v>
      </c>
      <c r="E48" s="243" t="s">
        <v>353</v>
      </c>
      <c r="F48" s="262">
        <f t="shared" si="49"/>
        <v>0</v>
      </c>
      <c r="G48" s="266"/>
      <c r="H48" s="266"/>
      <c r="I48" s="266"/>
      <c r="J48" s="262">
        <f t="shared" si="50"/>
        <v>0</v>
      </c>
      <c r="K48" s="266"/>
      <c r="L48" s="266"/>
      <c r="M48" s="266"/>
      <c r="N48" s="262">
        <f t="shared" si="51"/>
        <v>0</v>
      </c>
      <c r="O48" s="266"/>
      <c r="P48" s="266"/>
      <c r="Q48" s="266"/>
      <c r="R48" s="262">
        <f t="shared" si="52"/>
        <v>0</v>
      </c>
      <c r="S48" s="266"/>
      <c r="T48" s="266"/>
      <c r="U48" s="266"/>
      <c r="V48" s="262">
        <f t="shared" si="53"/>
        <v>0</v>
      </c>
      <c r="W48" s="266"/>
      <c r="X48" s="266"/>
      <c r="Y48" s="266"/>
      <c r="Z48" s="262">
        <f t="shared" si="54"/>
        <v>0</v>
      </c>
      <c r="AA48" s="266"/>
      <c r="AB48" s="266"/>
      <c r="AC48" s="266"/>
      <c r="AD48" s="262">
        <f t="shared" si="55"/>
        <v>0</v>
      </c>
      <c r="AE48" s="266"/>
      <c r="AF48" s="266"/>
      <c r="AG48" s="266"/>
      <c r="AH48" s="262">
        <f t="shared" si="56"/>
        <v>0</v>
      </c>
      <c r="AI48" s="266"/>
      <c r="AJ48" s="266"/>
      <c r="AK48" s="266"/>
      <c r="AL48" s="262">
        <f t="shared" si="57"/>
        <v>0</v>
      </c>
      <c r="AM48" s="266"/>
      <c r="AN48" s="266"/>
      <c r="AO48" s="266"/>
      <c r="AP48" s="262">
        <f t="shared" si="58"/>
        <v>0</v>
      </c>
      <c r="AQ48" s="266"/>
      <c r="AR48" s="266"/>
      <c r="AS48" s="266"/>
      <c r="AT48" s="262">
        <f t="shared" si="59"/>
        <v>0</v>
      </c>
      <c r="AU48" s="266"/>
      <c r="AV48" s="266"/>
      <c r="AW48" s="266"/>
      <c r="AX48" s="262">
        <f t="shared" si="60"/>
        <v>0</v>
      </c>
      <c r="AY48" s="266"/>
      <c r="AZ48" s="266"/>
      <c r="BA48" s="266"/>
      <c r="BB48" s="262">
        <f t="shared" si="61"/>
        <v>0</v>
      </c>
      <c r="BC48" s="266"/>
      <c r="BD48" s="266"/>
      <c r="BE48" s="266"/>
      <c r="BF48" s="262">
        <f t="shared" si="62"/>
        <v>0</v>
      </c>
      <c r="BG48" s="266"/>
      <c r="BH48" s="266"/>
      <c r="BI48" s="267"/>
    </row>
    <row r="49" spans="3:61" ht="15" customHeight="1">
      <c r="C49" s="69"/>
      <c r="D49" s="244" t="s">
        <v>211</v>
      </c>
      <c r="E49" s="243" t="s">
        <v>354</v>
      </c>
      <c r="F49" s="262">
        <f t="shared" si="49"/>
        <v>0</v>
      </c>
      <c r="G49" s="266"/>
      <c r="H49" s="266"/>
      <c r="I49" s="266"/>
      <c r="J49" s="262">
        <f t="shared" si="50"/>
        <v>0</v>
      </c>
      <c r="K49" s="266"/>
      <c r="L49" s="266"/>
      <c r="M49" s="266"/>
      <c r="N49" s="262">
        <f t="shared" si="51"/>
        <v>0</v>
      </c>
      <c r="O49" s="266"/>
      <c r="P49" s="266"/>
      <c r="Q49" s="266"/>
      <c r="R49" s="262">
        <f t="shared" si="52"/>
        <v>0</v>
      </c>
      <c r="S49" s="266"/>
      <c r="T49" s="266"/>
      <c r="U49" s="266"/>
      <c r="V49" s="262">
        <f t="shared" si="53"/>
        <v>0</v>
      </c>
      <c r="W49" s="266"/>
      <c r="X49" s="266"/>
      <c r="Y49" s="266"/>
      <c r="Z49" s="262">
        <f t="shared" si="54"/>
        <v>0</v>
      </c>
      <c r="AA49" s="266"/>
      <c r="AB49" s="266"/>
      <c r="AC49" s="266"/>
      <c r="AD49" s="262">
        <f t="shared" si="55"/>
        <v>0</v>
      </c>
      <c r="AE49" s="266"/>
      <c r="AF49" s="266"/>
      <c r="AG49" s="266"/>
      <c r="AH49" s="262">
        <f t="shared" si="56"/>
        <v>0</v>
      </c>
      <c r="AI49" s="266"/>
      <c r="AJ49" s="266"/>
      <c r="AK49" s="266"/>
      <c r="AL49" s="262">
        <f t="shared" si="57"/>
        <v>0</v>
      </c>
      <c r="AM49" s="266"/>
      <c r="AN49" s="266"/>
      <c r="AO49" s="266"/>
      <c r="AP49" s="262">
        <f t="shared" si="58"/>
        <v>0</v>
      </c>
      <c r="AQ49" s="266"/>
      <c r="AR49" s="266"/>
      <c r="AS49" s="266"/>
      <c r="AT49" s="262">
        <f t="shared" si="59"/>
        <v>0</v>
      </c>
      <c r="AU49" s="266"/>
      <c r="AV49" s="266"/>
      <c r="AW49" s="266"/>
      <c r="AX49" s="262">
        <f t="shared" si="60"/>
        <v>0</v>
      </c>
      <c r="AY49" s="266"/>
      <c r="AZ49" s="266"/>
      <c r="BA49" s="266"/>
      <c r="BB49" s="262">
        <f t="shared" si="61"/>
        <v>0</v>
      </c>
      <c r="BC49" s="266"/>
      <c r="BD49" s="266"/>
      <c r="BE49" s="266"/>
      <c r="BF49" s="262">
        <f t="shared" si="62"/>
        <v>0</v>
      </c>
      <c r="BG49" s="266"/>
      <c r="BH49" s="266"/>
      <c r="BI49" s="267"/>
    </row>
    <row r="50" spans="3:61" ht="15" customHeight="1">
      <c r="C50" s="69"/>
      <c r="D50" s="244" t="s">
        <v>209</v>
      </c>
      <c r="E50" s="243" t="s">
        <v>355</v>
      </c>
      <c r="F50" s="262">
        <f t="shared" si="49"/>
        <v>0</v>
      </c>
      <c r="G50" s="266"/>
      <c r="H50" s="266"/>
      <c r="I50" s="266"/>
      <c r="J50" s="262">
        <f t="shared" si="50"/>
        <v>0</v>
      </c>
      <c r="K50" s="266"/>
      <c r="L50" s="266"/>
      <c r="M50" s="266"/>
      <c r="N50" s="262">
        <f t="shared" si="51"/>
        <v>0</v>
      </c>
      <c r="O50" s="266"/>
      <c r="P50" s="266"/>
      <c r="Q50" s="266"/>
      <c r="R50" s="262">
        <f t="shared" si="52"/>
        <v>0</v>
      </c>
      <c r="S50" s="266"/>
      <c r="T50" s="266"/>
      <c r="U50" s="266"/>
      <c r="V50" s="262">
        <f t="shared" si="53"/>
        <v>0</v>
      </c>
      <c r="W50" s="266"/>
      <c r="X50" s="266"/>
      <c r="Y50" s="266"/>
      <c r="Z50" s="262">
        <f t="shared" si="54"/>
        <v>0</v>
      </c>
      <c r="AA50" s="266"/>
      <c r="AB50" s="266"/>
      <c r="AC50" s="266"/>
      <c r="AD50" s="262">
        <f t="shared" si="55"/>
        <v>0</v>
      </c>
      <c r="AE50" s="266"/>
      <c r="AF50" s="266"/>
      <c r="AG50" s="266"/>
      <c r="AH50" s="262">
        <f t="shared" si="56"/>
        <v>0</v>
      </c>
      <c r="AI50" s="266"/>
      <c r="AJ50" s="266"/>
      <c r="AK50" s="266"/>
      <c r="AL50" s="262">
        <f t="shared" si="57"/>
        <v>0</v>
      </c>
      <c r="AM50" s="266"/>
      <c r="AN50" s="266"/>
      <c r="AO50" s="266"/>
      <c r="AP50" s="262">
        <f t="shared" si="58"/>
        <v>0</v>
      </c>
      <c r="AQ50" s="266"/>
      <c r="AR50" s="266"/>
      <c r="AS50" s="266"/>
      <c r="AT50" s="262">
        <f t="shared" si="59"/>
        <v>0</v>
      </c>
      <c r="AU50" s="266"/>
      <c r="AV50" s="266"/>
      <c r="AW50" s="266"/>
      <c r="AX50" s="262">
        <f t="shared" si="60"/>
        <v>0</v>
      </c>
      <c r="AY50" s="266"/>
      <c r="AZ50" s="266"/>
      <c r="BA50" s="266"/>
      <c r="BB50" s="262">
        <f t="shared" si="61"/>
        <v>0</v>
      </c>
      <c r="BC50" s="266"/>
      <c r="BD50" s="266"/>
      <c r="BE50" s="266"/>
      <c r="BF50" s="262">
        <f t="shared" si="62"/>
        <v>0</v>
      </c>
      <c r="BG50" s="266"/>
      <c r="BH50" s="266"/>
      <c r="BI50" s="267"/>
    </row>
    <row r="51" spans="3:61" ht="15" customHeight="1">
      <c r="C51" s="69"/>
      <c r="D51" s="244" t="s">
        <v>207</v>
      </c>
      <c r="E51" s="243" t="s">
        <v>356</v>
      </c>
      <c r="F51" s="262">
        <f t="shared" si="49"/>
        <v>0</v>
      </c>
      <c r="G51" s="266"/>
      <c r="H51" s="266"/>
      <c r="I51" s="266"/>
      <c r="J51" s="262">
        <f t="shared" si="50"/>
        <v>0</v>
      </c>
      <c r="K51" s="266"/>
      <c r="L51" s="266"/>
      <c r="M51" s="266"/>
      <c r="N51" s="262">
        <f t="shared" si="51"/>
        <v>0</v>
      </c>
      <c r="O51" s="266"/>
      <c r="P51" s="266"/>
      <c r="Q51" s="266"/>
      <c r="R51" s="262">
        <f t="shared" si="52"/>
        <v>0</v>
      </c>
      <c r="S51" s="266"/>
      <c r="T51" s="266"/>
      <c r="U51" s="266"/>
      <c r="V51" s="262">
        <f t="shared" si="53"/>
        <v>0</v>
      </c>
      <c r="W51" s="266"/>
      <c r="X51" s="266"/>
      <c r="Y51" s="266"/>
      <c r="Z51" s="262">
        <f t="shared" si="54"/>
        <v>0</v>
      </c>
      <c r="AA51" s="266"/>
      <c r="AB51" s="266"/>
      <c r="AC51" s="266"/>
      <c r="AD51" s="262">
        <f t="shared" si="55"/>
        <v>0</v>
      </c>
      <c r="AE51" s="266"/>
      <c r="AF51" s="266"/>
      <c r="AG51" s="266"/>
      <c r="AH51" s="262">
        <f t="shared" si="56"/>
        <v>0</v>
      </c>
      <c r="AI51" s="266"/>
      <c r="AJ51" s="266"/>
      <c r="AK51" s="266"/>
      <c r="AL51" s="262">
        <f t="shared" si="57"/>
        <v>0</v>
      </c>
      <c r="AM51" s="266"/>
      <c r="AN51" s="266"/>
      <c r="AO51" s="266"/>
      <c r="AP51" s="262">
        <f t="shared" si="58"/>
        <v>0</v>
      </c>
      <c r="AQ51" s="266"/>
      <c r="AR51" s="266"/>
      <c r="AS51" s="266"/>
      <c r="AT51" s="262">
        <f t="shared" si="59"/>
        <v>0</v>
      </c>
      <c r="AU51" s="266"/>
      <c r="AV51" s="266"/>
      <c r="AW51" s="266"/>
      <c r="AX51" s="262">
        <f t="shared" si="60"/>
        <v>0</v>
      </c>
      <c r="AY51" s="266"/>
      <c r="AZ51" s="266"/>
      <c r="BA51" s="266"/>
      <c r="BB51" s="262">
        <f t="shared" si="61"/>
        <v>0</v>
      </c>
      <c r="BC51" s="266"/>
      <c r="BD51" s="266"/>
      <c r="BE51" s="266"/>
      <c r="BF51" s="262">
        <f t="shared" si="62"/>
        <v>0</v>
      </c>
      <c r="BG51" s="266"/>
      <c r="BH51" s="266"/>
      <c r="BI51" s="267"/>
    </row>
    <row r="52" spans="3:61" ht="15" customHeight="1">
      <c r="C52" s="69"/>
      <c r="D52" s="249" t="s">
        <v>357</v>
      </c>
      <c r="E52" s="251" t="s">
        <v>358</v>
      </c>
      <c r="F52" s="262">
        <f t="shared" si="49"/>
        <v>0</v>
      </c>
      <c r="G52" s="262">
        <f>G44+G17</f>
        <v>0</v>
      </c>
      <c r="H52" s="262">
        <f>H44+H17</f>
        <v>0</v>
      </c>
      <c r="I52" s="262">
        <f>I44+I17</f>
        <v>0</v>
      </c>
      <c r="J52" s="262">
        <f t="shared" si="50"/>
        <v>0</v>
      </c>
      <c r="K52" s="262">
        <f>K44+K17</f>
        <v>0</v>
      </c>
      <c r="L52" s="262">
        <f>L44+L17</f>
        <v>0</v>
      </c>
      <c r="M52" s="262">
        <f>M44+M17</f>
        <v>0</v>
      </c>
      <c r="N52" s="262">
        <f t="shared" si="51"/>
        <v>0</v>
      </c>
      <c r="O52" s="262">
        <f>O44+O17</f>
        <v>0</v>
      </c>
      <c r="P52" s="262">
        <f>P44+P17</f>
        <v>0</v>
      </c>
      <c r="Q52" s="262">
        <f>Q44+Q17</f>
        <v>0</v>
      </c>
      <c r="R52" s="262">
        <f t="shared" si="52"/>
        <v>0</v>
      </c>
      <c r="S52" s="262">
        <f>S44+S17</f>
        <v>0</v>
      </c>
      <c r="T52" s="262">
        <f>T44+T17</f>
        <v>0</v>
      </c>
      <c r="U52" s="262">
        <f>U44+U17</f>
        <v>0</v>
      </c>
      <c r="V52" s="262">
        <f t="shared" si="53"/>
        <v>0</v>
      </c>
      <c r="W52" s="262">
        <f>W44+W17</f>
        <v>0</v>
      </c>
      <c r="X52" s="262">
        <f>X44+X17</f>
        <v>0</v>
      </c>
      <c r="Y52" s="262">
        <f>Y44+Y17</f>
        <v>0</v>
      </c>
      <c r="Z52" s="262">
        <f t="shared" si="54"/>
        <v>0</v>
      </c>
      <c r="AA52" s="262">
        <f>AA44+AA17</f>
        <v>0</v>
      </c>
      <c r="AB52" s="262">
        <f>AB44+AB17</f>
        <v>0</v>
      </c>
      <c r="AC52" s="262">
        <f>AC44+AC17</f>
        <v>0</v>
      </c>
      <c r="AD52" s="262">
        <f t="shared" si="55"/>
        <v>0</v>
      </c>
      <c r="AE52" s="262">
        <f>AE44+AE17</f>
        <v>0</v>
      </c>
      <c r="AF52" s="262">
        <f>AF44+AF17</f>
        <v>0</v>
      </c>
      <c r="AG52" s="262">
        <f>AG44+AG17</f>
        <v>0</v>
      </c>
      <c r="AH52" s="262">
        <f t="shared" si="56"/>
        <v>0</v>
      </c>
      <c r="AI52" s="262">
        <f>AI44+AI17</f>
        <v>0</v>
      </c>
      <c r="AJ52" s="262">
        <f>AJ44+AJ17</f>
        <v>0</v>
      </c>
      <c r="AK52" s="262">
        <f>AK44+AK17</f>
        <v>0</v>
      </c>
      <c r="AL52" s="262">
        <f t="shared" si="57"/>
        <v>0</v>
      </c>
      <c r="AM52" s="262">
        <f>AM44+AM17</f>
        <v>0</v>
      </c>
      <c r="AN52" s="262">
        <f>AN44+AN17</f>
        <v>0</v>
      </c>
      <c r="AO52" s="262">
        <f>AO44+AO17</f>
        <v>0</v>
      </c>
      <c r="AP52" s="262">
        <f t="shared" si="58"/>
        <v>0</v>
      </c>
      <c r="AQ52" s="262">
        <f>AQ44+AQ17</f>
        <v>0</v>
      </c>
      <c r="AR52" s="262">
        <f>AR44+AR17</f>
        <v>0</v>
      </c>
      <c r="AS52" s="262">
        <f>AS44+AS17</f>
        <v>0</v>
      </c>
      <c r="AT52" s="262">
        <f t="shared" si="59"/>
        <v>0</v>
      </c>
      <c r="AU52" s="262">
        <f>AU44+AU17</f>
        <v>0</v>
      </c>
      <c r="AV52" s="262">
        <f>AV44+AV17</f>
        <v>0</v>
      </c>
      <c r="AW52" s="262">
        <f>AW44+AW17</f>
        <v>0</v>
      </c>
      <c r="AX52" s="262">
        <f t="shared" si="60"/>
        <v>0</v>
      </c>
      <c r="AY52" s="262">
        <f>AY44+AY17</f>
        <v>0</v>
      </c>
      <c r="AZ52" s="262">
        <f>AZ44+AZ17</f>
        <v>0</v>
      </c>
      <c r="BA52" s="262">
        <f>BA44+BA17</f>
        <v>0</v>
      </c>
      <c r="BB52" s="262">
        <f t="shared" si="61"/>
        <v>0</v>
      </c>
      <c r="BC52" s="262">
        <f>BC44+BC17</f>
        <v>0</v>
      </c>
      <c r="BD52" s="262">
        <f>BD44+BD17</f>
        <v>0</v>
      </c>
      <c r="BE52" s="262">
        <f>BE44+BE17</f>
        <v>0</v>
      </c>
      <c r="BF52" s="262">
        <f t="shared" si="62"/>
        <v>0</v>
      </c>
      <c r="BG52" s="262">
        <f>BG44+BG17</f>
        <v>0</v>
      </c>
      <c r="BH52" s="262">
        <f>BH44+BH17</f>
        <v>0</v>
      </c>
      <c r="BI52" s="263">
        <f>BI44+BI17</f>
        <v>0</v>
      </c>
    </row>
    <row r="53" spans="3:61">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row>
  </sheetData>
  <sheetProtection algorithmName="SHA-512" hashValue="ZVUErWOIl0uSS3M6YlujuBqN49/sf7dEBUStJa0K3a2C9458d3QXmaGpt1v8R5Osb3LA2ymhpG6hKzMK2BCpqg==" saltValue="fWGMymbswyhN1+6A3skTjw==" spinCount="100000" sheet="1" objects="1" scenarios="1" formatColumns="0" formatRows="0" autoFilter="0"/>
  <mergeCells count="51">
    <mergeCell ref="BG14:BI14"/>
    <mergeCell ref="AU14:AW14"/>
    <mergeCell ref="AX14:AX15"/>
    <mergeCell ref="AY14:BA14"/>
    <mergeCell ref="BB14:BB15"/>
    <mergeCell ref="BC14:BE14"/>
    <mergeCell ref="BF14:BF15"/>
    <mergeCell ref="AT14:AT15"/>
    <mergeCell ref="W14:Y14"/>
    <mergeCell ref="Z14:Z15"/>
    <mergeCell ref="AA14:AC14"/>
    <mergeCell ref="AD14:AD15"/>
    <mergeCell ref="AE14:AG14"/>
    <mergeCell ref="AH14:AH15"/>
    <mergeCell ref="AI14:AK14"/>
    <mergeCell ref="AL14:AL15"/>
    <mergeCell ref="AM14:AO14"/>
    <mergeCell ref="AP14:AP15"/>
    <mergeCell ref="AQ14:AS14"/>
    <mergeCell ref="V14:V15"/>
    <mergeCell ref="AD13:AG13"/>
    <mergeCell ref="AH13:AK13"/>
    <mergeCell ref="AL13:AO13"/>
    <mergeCell ref="AP13:AS13"/>
    <mergeCell ref="BB12:BE13"/>
    <mergeCell ref="BF12:BI13"/>
    <mergeCell ref="F13:I13"/>
    <mergeCell ref="J13:M13"/>
    <mergeCell ref="N13:Q13"/>
    <mergeCell ref="R13:U13"/>
    <mergeCell ref="V13:Y13"/>
    <mergeCell ref="V12:AC12"/>
    <mergeCell ref="Z13:AC13"/>
    <mergeCell ref="AT13:AW13"/>
    <mergeCell ref="AX13:BA13"/>
    <mergeCell ref="AD12:AK12"/>
    <mergeCell ref="AL12:AS12"/>
    <mergeCell ref="AT12:BA12"/>
    <mergeCell ref="D11:H11"/>
    <mergeCell ref="D12:D15"/>
    <mergeCell ref="E12:E15"/>
    <mergeCell ref="F12:M12"/>
    <mergeCell ref="N12:U12"/>
    <mergeCell ref="F14:F15"/>
    <mergeCell ref="G14:I14"/>
    <mergeCell ref="J14:J15"/>
    <mergeCell ref="K14:M14"/>
    <mergeCell ref="N14:N15"/>
    <mergeCell ref="O14:Q14"/>
    <mergeCell ref="R14:R15"/>
    <mergeCell ref="S14:U14"/>
  </mergeCells>
  <dataValidations count="1">
    <dataValidation type="decimal" allowBlank="1" showErrorMessage="1" errorTitle="Ошибка" error="Допускается ввод только действительных чисел!" sqref="WVN983047:WXQ983082 JB17:LE52 SX17:VA52 ACT17:AEW52 AMP17:AOS52 AWL17:AYO52 BGH17:BIK52 BQD17:BSG52 BZZ17:CCC52 CJV17:CLY52 CTR17:CVU52 DDN17:DFQ52 DNJ17:DPM52 DXF17:DZI52 EHB17:EJE52 EQX17:ETA52 FAT17:FCW52 FKP17:FMS52 FUL17:FWO52 GEH17:GGK52 GOD17:GQG52 GXZ17:HAC52 HHV17:HJY52 HRR17:HTU52 IBN17:IDQ52 ILJ17:INM52 IVF17:IXI52 JFB17:JHE52 JOX17:JRA52 JYT17:KAW52 KIP17:KKS52 KSL17:KUO52 LCH17:LEK52 LMD17:LOG52 LVZ17:LYC52 MFV17:MHY52 MPR17:MRU52 MZN17:NBQ52 NJJ17:NLM52 NTF17:NVI52 ODB17:OFE52 OMX17:OPA52 OWT17:OYW52 PGP17:PIS52 PQL17:PSO52 QAH17:QCK52 QKD17:QMG52 QTZ17:QWC52 RDV17:RFY52 RNR17:RPU52 RXN17:RZQ52 SHJ17:SJM52 SRF17:STI52 TBB17:TDE52 TKX17:TNA52 TUT17:TWW52 UEP17:UGS52 UOL17:UQO52 UYH17:VAK52 VID17:VKG52 VRZ17:VUC52 WBV17:WDY52 WLR17:WNU52 WVN17:WXQ52 F65543:BI65578 JB65543:LE65578 SX65543:VA65578 ACT65543:AEW65578 AMP65543:AOS65578 AWL65543:AYO65578 BGH65543:BIK65578 BQD65543:BSG65578 BZZ65543:CCC65578 CJV65543:CLY65578 CTR65543:CVU65578 DDN65543:DFQ65578 DNJ65543:DPM65578 DXF65543:DZI65578 EHB65543:EJE65578 EQX65543:ETA65578 FAT65543:FCW65578 FKP65543:FMS65578 FUL65543:FWO65578 GEH65543:GGK65578 GOD65543:GQG65578 GXZ65543:HAC65578 HHV65543:HJY65578 HRR65543:HTU65578 IBN65543:IDQ65578 ILJ65543:INM65578 IVF65543:IXI65578 JFB65543:JHE65578 JOX65543:JRA65578 JYT65543:KAW65578 KIP65543:KKS65578 KSL65543:KUO65578 LCH65543:LEK65578 LMD65543:LOG65578 LVZ65543:LYC65578 MFV65543:MHY65578 MPR65543:MRU65578 MZN65543:NBQ65578 NJJ65543:NLM65578 NTF65543:NVI65578 ODB65543:OFE65578 OMX65543:OPA65578 OWT65543:OYW65578 PGP65543:PIS65578 PQL65543:PSO65578 QAH65543:QCK65578 QKD65543:QMG65578 QTZ65543:QWC65578 RDV65543:RFY65578 RNR65543:RPU65578 RXN65543:RZQ65578 SHJ65543:SJM65578 SRF65543:STI65578 TBB65543:TDE65578 TKX65543:TNA65578 TUT65543:TWW65578 UEP65543:UGS65578 UOL65543:UQO65578 UYH65543:VAK65578 VID65543:VKG65578 VRZ65543:VUC65578 WBV65543:WDY65578 WLR65543:WNU65578 WVN65543:WXQ65578 F131079:BI131114 JB131079:LE131114 SX131079:VA131114 ACT131079:AEW131114 AMP131079:AOS131114 AWL131079:AYO131114 BGH131079:BIK131114 BQD131079:BSG131114 BZZ131079:CCC131114 CJV131079:CLY131114 CTR131079:CVU131114 DDN131079:DFQ131114 DNJ131079:DPM131114 DXF131079:DZI131114 EHB131079:EJE131114 EQX131079:ETA131114 FAT131079:FCW131114 FKP131079:FMS131114 FUL131079:FWO131114 GEH131079:GGK131114 GOD131079:GQG131114 GXZ131079:HAC131114 HHV131079:HJY131114 HRR131079:HTU131114 IBN131079:IDQ131114 ILJ131079:INM131114 IVF131079:IXI131114 JFB131079:JHE131114 JOX131079:JRA131114 JYT131079:KAW131114 KIP131079:KKS131114 KSL131079:KUO131114 LCH131079:LEK131114 LMD131079:LOG131114 LVZ131079:LYC131114 MFV131079:MHY131114 MPR131079:MRU131114 MZN131079:NBQ131114 NJJ131079:NLM131114 NTF131079:NVI131114 ODB131079:OFE131114 OMX131079:OPA131114 OWT131079:OYW131114 PGP131079:PIS131114 PQL131079:PSO131114 QAH131079:QCK131114 QKD131079:QMG131114 QTZ131079:QWC131114 RDV131079:RFY131114 RNR131079:RPU131114 RXN131079:RZQ131114 SHJ131079:SJM131114 SRF131079:STI131114 TBB131079:TDE131114 TKX131079:TNA131114 TUT131079:TWW131114 UEP131079:UGS131114 UOL131079:UQO131114 UYH131079:VAK131114 VID131079:VKG131114 VRZ131079:VUC131114 WBV131079:WDY131114 WLR131079:WNU131114 WVN131079:WXQ131114 F196615:BI196650 JB196615:LE196650 SX196615:VA196650 ACT196615:AEW196650 AMP196615:AOS196650 AWL196615:AYO196650 BGH196615:BIK196650 BQD196615:BSG196650 BZZ196615:CCC196650 CJV196615:CLY196650 CTR196615:CVU196650 DDN196615:DFQ196650 DNJ196615:DPM196650 DXF196615:DZI196650 EHB196615:EJE196650 EQX196615:ETA196650 FAT196615:FCW196650 FKP196615:FMS196650 FUL196615:FWO196650 GEH196615:GGK196650 GOD196615:GQG196650 GXZ196615:HAC196650 HHV196615:HJY196650 HRR196615:HTU196650 IBN196615:IDQ196650 ILJ196615:INM196650 IVF196615:IXI196650 JFB196615:JHE196650 JOX196615:JRA196650 JYT196615:KAW196650 KIP196615:KKS196650 KSL196615:KUO196650 LCH196615:LEK196650 LMD196615:LOG196650 LVZ196615:LYC196650 MFV196615:MHY196650 MPR196615:MRU196650 MZN196615:NBQ196650 NJJ196615:NLM196650 NTF196615:NVI196650 ODB196615:OFE196650 OMX196615:OPA196650 OWT196615:OYW196650 PGP196615:PIS196650 PQL196615:PSO196650 QAH196615:QCK196650 QKD196615:QMG196650 QTZ196615:QWC196650 RDV196615:RFY196650 RNR196615:RPU196650 RXN196615:RZQ196650 SHJ196615:SJM196650 SRF196615:STI196650 TBB196615:TDE196650 TKX196615:TNA196650 TUT196615:TWW196650 UEP196615:UGS196650 UOL196615:UQO196650 UYH196615:VAK196650 VID196615:VKG196650 VRZ196615:VUC196650 WBV196615:WDY196650 WLR196615:WNU196650 WVN196615:WXQ196650 F262151:BI262186 JB262151:LE262186 SX262151:VA262186 ACT262151:AEW262186 AMP262151:AOS262186 AWL262151:AYO262186 BGH262151:BIK262186 BQD262151:BSG262186 BZZ262151:CCC262186 CJV262151:CLY262186 CTR262151:CVU262186 DDN262151:DFQ262186 DNJ262151:DPM262186 DXF262151:DZI262186 EHB262151:EJE262186 EQX262151:ETA262186 FAT262151:FCW262186 FKP262151:FMS262186 FUL262151:FWO262186 GEH262151:GGK262186 GOD262151:GQG262186 GXZ262151:HAC262186 HHV262151:HJY262186 HRR262151:HTU262186 IBN262151:IDQ262186 ILJ262151:INM262186 IVF262151:IXI262186 JFB262151:JHE262186 JOX262151:JRA262186 JYT262151:KAW262186 KIP262151:KKS262186 KSL262151:KUO262186 LCH262151:LEK262186 LMD262151:LOG262186 LVZ262151:LYC262186 MFV262151:MHY262186 MPR262151:MRU262186 MZN262151:NBQ262186 NJJ262151:NLM262186 NTF262151:NVI262186 ODB262151:OFE262186 OMX262151:OPA262186 OWT262151:OYW262186 PGP262151:PIS262186 PQL262151:PSO262186 QAH262151:QCK262186 QKD262151:QMG262186 QTZ262151:QWC262186 RDV262151:RFY262186 RNR262151:RPU262186 RXN262151:RZQ262186 SHJ262151:SJM262186 SRF262151:STI262186 TBB262151:TDE262186 TKX262151:TNA262186 TUT262151:TWW262186 UEP262151:UGS262186 UOL262151:UQO262186 UYH262151:VAK262186 VID262151:VKG262186 VRZ262151:VUC262186 WBV262151:WDY262186 WLR262151:WNU262186 WVN262151:WXQ262186 F327687:BI327722 JB327687:LE327722 SX327687:VA327722 ACT327687:AEW327722 AMP327687:AOS327722 AWL327687:AYO327722 BGH327687:BIK327722 BQD327687:BSG327722 BZZ327687:CCC327722 CJV327687:CLY327722 CTR327687:CVU327722 DDN327687:DFQ327722 DNJ327687:DPM327722 DXF327687:DZI327722 EHB327687:EJE327722 EQX327687:ETA327722 FAT327687:FCW327722 FKP327687:FMS327722 FUL327687:FWO327722 GEH327687:GGK327722 GOD327687:GQG327722 GXZ327687:HAC327722 HHV327687:HJY327722 HRR327687:HTU327722 IBN327687:IDQ327722 ILJ327687:INM327722 IVF327687:IXI327722 JFB327687:JHE327722 JOX327687:JRA327722 JYT327687:KAW327722 KIP327687:KKS327722 KSL327687:KUO327722 LCH327687:LEK327722 LMD327687:LOG327722 LVZ327687:LYC327722 MFV327687:MHY327722 MPR327687:MRU327722 MZN327687:NBQ327722 NJJ327687:NLM327722 NTF327687:NVI327722 ODB327687:OFE327722 OMX327687:OPA327722 OWT327687:OYW327722 PGP327687:PIS327722 PQL327687:PSO327722 QAH327687:QCK327722 QKD327687:QMG327722 QTZ327687:QWC327722 RDV327687:RFY327722 RNR327687:RPU327722 RXN327687:RZQ327722 SHJ327687:SJM327722 SRF327687:STI327722 TBB327687:TDE327722 TKX327687:TNA327722 TUT327687:TWW327722 UEP327687:UGS327722 UOL327687:UQO327722 UYH327687:VAK327722 VID327687:VKG327722 VRZ327687:VUC327722 WBV327687:WDY327722 WLR327687:WNU327722 WVN327687:WXQ327722 F393223:BI393258 JB393223:LE393258 SX393223:VA393258 ACT393223:AEW393258 AMP393223:AOS393258 AWL393223:AYO393258 BGH393223:BIK393258 BQD393223:BSG393258 BZZ393223:CCC393258 CJV393223:CLY393258 CTR393223:CVU393258 DDN393223:DFQ393258 DNJ393223:DPM393258 DXF393223:DZI393258 EHB393223:EJE393258 EQX393223:ETA393258 FAT393223:FCW393258 FKP393223:FMS393258 FUL393223:FWO393258 GEH393223:GGK393258 GOD393223:GQG393258 GXZ393223:HAC393258 HHV393223:HJY393258 HRR393223:HTU393258 IBN393223:IDQ393258 ILJ393223:INM393258 IVF393223:IXI393258 JFB393223:JHE393258 JOX393223:JRA393258 JYT393223:KAW393258 KIP393223:KKS393258 KSL393223:KUO393258 LCH393223:LEK393258 LMD393223:LOG393258 LVZ393223:LYC393258 MFV393223:MHY393258 MPR393223:MRU393258 MZN393223:NBQ393258 NJJ393223:NLM393258 NTF393223:NVI393258 ODB393223:OFE393258 OMX393223:OPA393258 OWT393223:OYW393258 PGP393223:PIS393258 PQL393223:PSO393258 QAH393223:QCK393258 QKD393223:QMG393258 QTZ393223:QWC393258 RDV393223:RFY393258 RNR393223:RPU393258 RXN393223:RZQ393258 SHJ393223:SJM393258 SRF393223:STI393258 TBB393223:TDE393258 TKX393223:TNA393258 TUT393223:TWW393258 UEP393223:UGS393258 UOL393223:UQO393258 UYH393223:VAK393258 VID393223:VKG393258 VRZ393223:VUC393258 WBV393223:WDY393258 WLR393223:WNU393258 WVN393223:WXQ393258 F458759:BI458794 JB458759:LE458794 SX458759:VA458794 ACT458759:AEW458794 AMP458759:AOS458794 AWL458759:AYO458794 BGH458759:BIK458794 BQD458759:BSG458794 BZZ458759:CCC458794 CJV458759:CLY458794 CTR458759:CVU458794 DDN458759:DFQ458794 DNJ458759:DPM458794 DXF458759:DZI458794 EHB458759:EJE458794 EQX458759:ETA458794 FAT458759:FCW458794 FKP458759:FMS458794 FUL458759:FWO458794 GEH458759:GGK458794 GOD458759:GQG458794 GXZ458759:HAC458794 HHV458759:HJY458794 HRR458759:HTU458794 IBN458759:IDQ458794 ILJ458759:INM458794 IVF458759:IXI458794 JFB458759:JHE458794 JOX458759:JRA458794 JYT458759:KAW458794 KIP458759:KKS458794 KSL458759:KUO458794 LCH458759:LEK458794 LMD458759:LOG458794 LVZ458759:LYC458794 MFV458759:MHY458794 MPR458759:MRU458794 MZN458759:NBQ458794 NJJ458759:NLM458794 NTF458759:NVI458794 ODB458759:OFE458794 OMX458759:OPA458794 OWT458759:OYW458794 PGP458759:PIS458794 PQL458759:PSO458794 QAH458759:QCK458794 QKD458759:QMG458794 QTZ458759:QWC458794 RDV458759:RFY458794 RNR458759:RPU458794 RXN458759:RZQ458794 SHJ458759:SJM458794 SRF458759:STI458794 TBB458759:TDE458794 TKX458759:TNA458794 TUT458759:TWW458794 UEP458759:UGS458794 UOL458759:UQO458794 UYH458759:VAK458794 VID458759:VKG458794 VRZ458759:VUC458794 WBV458759:WDY458794 WLR458759:WNU458794 WVN458759:WXQ458794 F524295:BI524330 JB524295:LE524330 SX524295:VA524330 ACT524295:AEW524330 AMP524295:AOS524330 AWL524295:AYO524330 BGH524295:BIK524330 BQD524295:BSG524330 BZZ524295:CCC524330 CJV524295:CLY524330 CTR524295:CVU524330 DDN524295:DFQ524330 DNJ524295:DPM524330 DXF524295:DZI524330 EHB524295:EJE524330 EQX524295:ETA524330 FAT524295:FCW524330 FKP524295:FMS524330 FUL524295:FWO524330 GEH524295:GGK524330 GOD524295:GQG524330 GXZ524295:HAC524330 HHV524295:HJY524330 HRR524295:HTU524330 IBN524295:IDQ524330 ILJ524295:INM524330 IVF524295:IXI524330 JFB524295:JHE524330 JOX524295:JRA524330 JYT524295:KAW524330 KIP524295:KKS524330 KSL524295:KUO524330 LCH524295:LEK524330 LMD524295:LOG524330 LVZ524295:LYC524330 MFV524295:MHY524330 MPR524295:MRU524330 MZN524295:NBQ524330 NJJ524295:NLM524330 NTF524295:NVI524330 ODB524295:OFE524330 OMX524295:OPA524330 OWT524295:OYW524330 PGP524295:PIS524330 PQL524295:PSO524330 QAH524295:QCK524330 QKD524295:QMG524330 QTZ524295:QWC524330 RDV524295:RFY524330 RNR524295:RPU524330 RXN524295:RZQ524330 SHJ524295:SJM524330 SRF524295:STI524330 TBB524295:TDE524330 TKX524295:TNA524330 TUT524295:TWW524330 UEP524295:UGS524330 UOL524295:UQO524330 UYH524295:VAK524330 VID524295:VKG524330 VRZ524295:VUC524330 WBV524295:WDY524330 WLR524295:WNU524330 WVN524295:WXQ524330 F589831:BI589866 JB589831:LE589866 SX589831:VA589866 ACT589831:AEW589866 AMP589831:AOS589866 AWL589831:AYO589866 BGH589831:BIK589866 BQD589831:BSG589866 BZZ589831:CCC589866 CJV589831:CLY589866 CTR589831:CVU589866 DDN589831:DFQ589866 DNJ589831:DPM589866 DXF589831:DZI589866 EHB589831:EJE589866 EQX589831:ETA589866 FAT589831:FCW589866 FKP589831:FMS589866 FUL589831:FWO589866 GEH589831:GGK589866 GOD589831:GQG589866 GXZ589831:HAC589866 HHV589831:HJY589866 HRR589831:HTU589866 IBN589831:IDQ589866 ILJ589831:INM589866 IVF589831:IXI589866 JFB589831:JHE589866 JOX589831:JRA589866 JYT589831:KAW589866 KIP589831:KKS589866 KSL589831:KUO589866 LCH589831:LEK589866 LMD589831:LOG589866 LVZ589831:LYC589866 MFV589831:MHY589866 MPR589831:MRU589866 MZN589831:NBQ589866 NJJ589831:NLM589866 NTF589831:NVI589866 ODB589831:OFE589866 OMX589831:OPA589866 OWT589831:OYW589866 PGP589831:PIS589866 PQL589831:PSO589866 QAH589831:QCK589866 QKD589831:QMG589866 QTZ589831:QWC589866 RDV589831:RFY589866 RNR589831:RPU589866 RXN589831:RZQ589866 SHJ589831:SJM589866 SRF589831:STI589866 TBB589831:TDE589866 TKX589831:TNA589866 TUT589831:TWW589866 UEP589831:UGS589866 UOL589831:UQO589866 UYH589831:VAK589866 VID589831:VKG589866 VRZ589831:VUC589866 WBV589831:WDY589866 WLR589831:WNU589866 WVN589831:WXQ589866 F655367:BI655402 JB655367:LE655402 SX655367:VA655402 ACT655367:AEW655402 AMP655367:AOS655402 AWL655367:AYO655402 BGH655367:BIK655402 BQD655367:BSG655402 BZZ655367:CCC655402 CJV655367:CLY655402 CTR655367:CVU655402 DDN655367:DFQ655402 DNJ655367:DPM655402 DXF655367:DZI655402 EHB655367:EJE655402 EQX655367:ETA655402 FAT655367:FCW655402 FKP655367:FMS655402 FUL655367:FWO655402 GEH655367:GGK655402 GOD655367:GQG655402 GXZ655367:HAC655402 HHV655367:HJY655402 HRR655367:HTU655402 IBN655367:IDQ655402 ILJ655367:INM655402 IVF655367:IXI655402 JFB655367:JHE655402 JOX655367:JRA655402 JYT655367:KAW655402 KIP655367:KKS655402 KSL655367:KUO655402 LCH655367:LEK655402 LMD655367:LOG655402 LVZ655367:LYC655402 MFV655367:MHY655402 MPR655367:MRU655402 MZN655367:NBQ655402 NJJ655367:NLM655402 NTF655367:NVI655402 ODB655367:OFE655402 OMX655367:OPA655402 OWT655367:OYW655402 PGP655367:PIS655402 PQL655367:PSO655402 QAH655367:QCK655402 QKD655367:QMG655402 QTZ655367:QWC655402 RDV655367:RFY655402 RNR655367:RPU655402 RXN655367:RZQ655402 SHJ655367:SJM655402 SRF655367:STI655402 TBB655367:TDE655402 TKX655367:TNA655402 TUT655367:TWW655402 UEP655367:UGS655402 UOL655367:UQO655402 UYH655367:VAK655402 VID655367:VKG655402 VRZ655367:VUC655402 WBV655367:WDY655402 WLR655367:WNU655402 WVN655367:WXQ655402 F720903:BI720938 JB720903:LE720938 SX720903:VA720938 ACT720903:AEW720938 AMP720903:AOS720938 AWL720903:AYO720938 BGH720903:BIK720938 BQD720903:BSG720938 BZZ720903:CCC720938 CJV720903:CLY720938 CTR720903:CVU720938 DDN720903:DFQ720938 DNJ720903:DPM720938 DXF720903:DZI720938 EHB720903:EJE720938 EQX720903:ETA720938 FAT720903:FCW720938 FKP720903:FMS720938 FUL720903:FWO720938 GEH720903:GGK720938 GOD720903:GQG720938 GXZ720903:HAC720938 HHV720903:HJY720938 HRR720903:HTU720938 IBN720903:IDQ720938 ILJ720903:INM720938 IVF720903:IXI720938 JFB720903:JHE720938 JOX720903:JRA720938 JYT720903:KAW720938 KIP720903:KKS720938 KSL720903:KUO720938 LCH720903:LEK720938 LMD720903:LOG720938 LVZ720903:LYC720938 MFV720903:MHY720938 MPR720903:MRU720938 MZN720903:NBQ720938 NJJ720903:NLM720938 NTF720903:NVI720938 ODB720903:OFE720938 OMX720903:OPA720938 OWT720903:OYW720938 PGP720903:PIS720938 PQL720903:PSO720938 QAH720903:QCK720938 QKD720903:QMG720938 QTZ720903:QWC720938 RDV720903:RFY720938 RNR720903:RPU720938 RXN720903:RZQ720938 SHJ720903:SJM720938 SRF720903:STI720938 TBB720903:TDE720938 TKX720903:TNA720938 TUT720903:TWW720938 UEP720903:UGS720938 UOL720903:UQO720938 UYH720903:VAK720938 VID720903:VKG720938 VRZ720903:VUC720938 WBV720903:WDY720938 WLR720903:WNU720938 WVN720903:WXQ720938 F786439:BI786474 JB786439:LE786474 SX786439:VA786474 ACT786439:AEW786474 AMP786439:AOS786474 AWL786439:AYO786474 BGH786439:BIK786474 BQD786439:BSG786474 BZZ786439:CCC786474 CJV786439:CLY786474 CTR786439:CVU786474 DDN786439:DFQ786474 DNJ786439:DPM786474 DXF786439:DZI786474 EHB786439:EJE786474 EQX786439:ETA786474 FAT786439:FCW786474 FKP786439:FMS786474 FUL786439:FWO786474 GEH786439:GGK786474 GOD786439:GQG786474 GXZ786439:HAC786474 HHV786439:HJY786474 HRR786439:HTU786474 IBN786439:IDQ786474 ILJ786439:INM786474 IVF786439:IXI786474 JFB786439:JHE786474 JOX786439:JRA786474 JYT786439:KAW786474 KIP786439:KKS786474 KSL786439:KUO786474 LCH786439:LEK786474 LMD786439:LOG786474 LVZ786439:LYC786474 MFV786439:MHY786474 MPR786439:MRU786474 MZN786439:NBQ786474 NJJ786439:NLM786474 NTF786439:NVI786474 ODB786439:OFE786474 OMX786439:OPA786474 OWT786439:OYW786474 PGP786439:PIS786474 PQL786439:PSO786474 QAH786439:QCK786474 QKD786439:QMG786474 QTZ786439:QWC786474 RDV786439:RFY786474 RNR786439:RPU786474 RXN786439:RZQ786474 SHJ786439:SJM786474 SRF786439:STI786474 TBB786439:TDE786474 TKX786439:TNA786474 TUT786439:TWW786474 UEP786439:UGS786474 UOL786439:UQO786474 UYH786439:VAK786474 VID786439:VKG786474 VRZ786439:VUC786474 WBV786439:WDY786474 WLR786439:WNU786474 WVN786439:WXQ786474 F851975:BI852010 JB851975:LE852010 SX851975:VA852010 ACT851975:AEW852010 AMP851975:AOS852010 AWL851975:AYO852010 BGH851975:BIK852010 BQD851975:BSG852010 BZZ851975:CCC852010 CJV851975:CLY852010 CTR851975:CVU852010 DDN851975:DFQ852010 DNJ851975:DPM852010 DXF851975:DZI852010 EHB851975:EJE852010 EQX851975:ETA852010 FAT851975:FCW852010 FKP851975:FMS852010 FUL851975:FWO852010 GEH851975:GGK852010 GOD851975:GQG852010 GXZ851975:HAC852010 HHV851975:HJY852010 HRR851975:HTU852010 IBN851975:IDQ852010 ILJ851975:INM852010 IVF851975:IXI852010 JFB851975:JHE852010 JOX851975:JRA852010 JYT851975:KAW852010 KIP851975:KKS852010 KSL851975:KUO852010 LCH851975:LEK852010 LMD851975:LOG852010 LVZ851975:LYC852010 MFV851975:MHY852010 MPR851975:MRU852010 MZN851975:NBQ852010 NJJ851975:NLM852010 NTF851975:NVI852010 ODB851975:OFE852010 OMX851975:OPA852010 OWT851975:OYW852010 PGP851975:PIS852010 PQL851975:PSO852010 QAH851975:QCK852010 QKD851975:QMG852010 QTZ851975:QWC852010 RDV851975:RFY852010 RNR851975:RPU852010 RXN851975:RZQ852010 SHJ851975:SJM852010 SRF851975:STI852010 TBB851975:TDE852010 TKX851975:TNA852010 TUT851975:TWW852010 UEP851975:UGS852010 UOL851975:UQO852010 UYH851975:VAK852010 VID851975:VKG852010 VRZ851975:VUC852010 WBV851975:WDY852010 WLR851975:WNU852010 WVN851975:WXQ852010 F917511:BI917546 JB917511:LE917546 SX917511:VA917546 ACT917511:AEW917546 AMP917511:AOS917546 AWL917511:AYO917546 BGH917511:BIK917546 BQD917511:BSG917546 BZZ917511:CCC917546 CJV917511:CLY917546 CTR917511:CVU917546 DDN917511:DFQ917546 DNJ917511:DPM917546 DXF917511:DZI917546 EHB917511:EJE917546 EQX917511:ETA917546 FAT917511:FCW917546 FKP917511:FMS917546 FUL917511:FWO917546 GEH917511:GGK917546 GOD917511:GQG917546 GXZ917511:HAC917546 HHV917511:HJY917546 HRR917511:HTU917546 IBN917511:IDQ917546 ILJ917511:INM917546 IVF917511:IXI917546 JFB917511:JHE917546 JOX917511:JRA917546 JYT917511:KAW917546 KIP917511:KKS917546 KSL917511:KUO917546 LCH917511:LEK917546 LMD917511:LOG917546 LVZ917511:LYC917546 MFV917511:MHY917546 MPR917511:MRU917546 MZN917511:NBQ917546 NJJ917511:NLM917546 NTF917511:NVI917546 ODB917511:OFE917546 OMX917511:OPA917546 OWT917511:OYW917546 PGP917511:PIS917546 PQL917511:PSO917546 QAH917511:QCK917546 QKD917511:QMG917546 QTZ917511:QWC917546 RDV917511:RFY917546 RNR917511:RPU917546 RXN917511:RZQ917546 SHJ917511:SJM917546 SRF917511:STI917546 TBB917511:TDE917546 TKX917511:TNA917546 TUT917511:TWW917546 UEP917511:UGS917546 UOL917511:UQO917546 UYH917511:VAK917546 VID917511:VKG917546 VRZ917511:VUC917546 WBV917511:WDY917546 WLR917511:WNU917546 WVN917511:WXQ917546 F983047:BI983082 JB983047:LE983082 SX983047:VA983082 ACT983047:AEW983082 AMP983047:AOS983082 AWL983047:AYO983082 BGH983047:BIK983082 BQD983047:BSG983082 BZZ983047:CCC983082 CJV983047:CLY983082 CTR983047:CVU983082 DDN983047:DFQ983082 DNJ983047:DPM983082 DXF983047:DZI983082 EHB983047:EJE983082 EQX983047:ETA983082 FAT983047:FCW983082 FKP983047:FMS983082 FUL983047:FWO983082 GEH983047:GGK983082 GOD983047:GQG983082 GXZ983047:HAC983082 HHV983047:HJY983082 HRR983047:HTU983082 IBN983047:IDQ983082 ILJ983047:INM983082 IVF983047:IXI983082 JFB983047:JHE983082 JOX983047:JRA983082 JYT983047:KAW983082 KIP983047:KKS983082 KSL983047:KUO983082 LCH983047:LEK983082 LMD983047:LOG983082 LVZ983047:LYC983082 MFV983047:MHY983082 MPR983047:MRU983082 MZN983047:NBQ983082 NJJ983047:NLM983082 NTF983047:NVI983082 ODB983047:OFE983082 OMX983047:OPA983082 OWT983047:OYW983082 PGP983047:PIS983082 PQL983047:PSO983082 QAH983047:QCK983082 QKD983047:QMG983082 QTZ983047:QWC983082 RDV983047:RFY983082 RNR983047:RPU983082 RXN983047:RZQ983082 SHJ983047:SJM983082 SRF983047:STI983082 TBB983047:TDE983082 TKX983047:TNA983082 TUT983047:TWW983082 UEP983047:UGS983082 UOL983047:UQO983082 UYH983047:VAK983082 VID983047:VKG983082 VRZ983047:VUC983082 WBV983047:WDY983082 WLR983047:WNU983082 F17:BI52">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34"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3">
    <pageSetUpPr fitToPage="1"/>
  </sheetPr>
  <dimension ref="A1:T65"/>
  <sheetViews>
    <sheetView showGridLines="0" zoomScaleNormal="100" zoomScaleSheetLayoutView="63" workbookViewId="0">
      <pane xSplit="5" ySplit="13" topLeftCell="H14"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5" hidden="1" customWidth="1"/>
    <col min="3" max="3" width="1.7109375" style="65" customWidth="1"/>
    <col min="4" max="4" width="60.7109375" style="65" customWidth="1"/>
    <col min="5" max="5" width="6.7109375" style="65" customWidth="1"/>
    <col min="6" max="8" width="14.140625" style="65" customWidth="1"/>
    <col min="9" max="11" width="22.7109375" style="65" customWidth="1"/>
    <col min="12" max="20" width="12.7109375" style="65" customWidth="1"/>
    <col min="21" max="256" width="9.140625" style="65"/>
    <col min="257" max="258" width="0" style="65" hidden="1" customWidth="1"/>
    <col min="259" max="259" width="4.140625" style="65" customWidth="1"/>
    <col min="260" max="260" width="48" style="65" customWidth="1"/>
    <col min="261" max="261" width="6.7109375" style="65" customWidth="1"/>
    <col min="262" max="267" width="0" style="65" hidden="1" customWidth="1"/>
    <col min="268" max="276" width="10.140625" style="65" customWidth="1"/>
    <col min="277" max="512" width="9.140625" style="65"/>
    <col min="513" max="514" width="0" style="65" hidden="1" customWidth="1"/>
    <col min="515" max="515" width="4.140625" style="65" customWidth="1"/>
    <col min="516" max="516" width="48" style="65" customWidth="1"/>
    <col min="517" max="517" width="6.7109375" style="65" customWidth="1"/>
    <col min="518" max="523" width="0" style="65" hidden="1" customWidth="1"/>
    <col min="524" max="532" width="10.140625" style="65" customWidth="1"/>
    <col min="533" max="768" width="9.140625" style="65"/>
    <col min="769" max="770" width="0" style="65" hidden="1" customWidth="1"/>
    <col min="771" max="771" width="4.140625" style="65" customWidth="1"/>
    <col min="772" max="772" width="48" style="65" customWidth="1"/>
    <col min="773" max="773" width="6.7109375" style="65" customWidth="1"/>
    <col min="774" max="779" width="0" style="65" hidden="1" customWidth="1"/>
    <col min="780" max="788" width="10.140625" style="65" customWidth="1"/>
    <col min="789" max="1024" width="9.140625" style="65"/>
    <col min="1025" max="1026" width="0" style="65" hidden="1" customWidth="1"/>
    <col min="1027" max="1027" width="4.140625" style="65" customWidth="1"/>
    <col min="1028" max="1028" width="48" style="65" customWidth="1"/>
    <col min="1029" max="1029" width="6.7109375" style="65" customWidth="1"/>
    <col min="1030" max="1035" width="0" style="65" hidden="1" customWidth="1"/>
    <col min="1036" max="1044" width="10.140625" style="65" customWidth="1"/>
    <col min="1045" max="1280" width="9.140625" style="65"/>
    <col min="1281" max="1282" width="0" style="65" hidden="1" customWidth="1"/>
    <col min="1283" max="1283" width="4.140625" style="65" customWidth="1"/>
    <col min="1284" max="1284" width="48" style="65" customWidth="1"/>
    <col min="1285" max="1285" width="6.7109375" style="65" customWidth="1"/>
    <col min="1286" max="1291" width="0" style="65" hidden="1" customWidth="1"/>
    <col min="1292" max="1300" width="10.140625" style="65" customWidth="1"/>
    <col min="1301" max="1536" width="9.140625" style="65"/>
    <col min="1537" max="1538" width="0" style="65" hidden="1" customWidth="1"/>
    <col min="1539" max="1539" width="4.140625" style="65" customWidth="1"/>
    <col min="1540" max="1540" width="48" style="65" customWidth="1"/>
    <col min="1541" max="1541" width="6.7109375" style="65" customWidth="1"/>
    <col min="1542" max="1547" width="0" style="65" hidden="1" customWidth="1"/>
    <col min="1548" max="1556" width="10.140625" style="65" customWidth="1"/>
    <col min="1557" max="1792" width="9.140625" style="65"/>
    <col min="1793" max="1794" width="0" style="65" hidden="1" customWidth="1"/>
    <col min="1795" max="1795" width="4.140625" style="65" customWidth="1"/>
    <col min="1796" max="1796" width="48" style="65" customWidth="1"/>
    <col min="1797" max="1797" width="6.7109375" style="65" customWidth="1"/>
    <col min="1798" max="1803" width="0" style="65" hidden="1" customWidth="1"/>
    <col min="1804" max="1812" width="10.140625" style="65" customWidth="1"/>
    <col min="1813" max="2048" width="9.140625" style="65"/>
    <col min="2049" max="2050" width="0" style="65" hidden="1" customWidth="1"/>
    <col min="2051" max="2051" width="4.140625" style="65" customWidth="1"/>
    <col min="2052" max="2052" width="48" style="65" customWidth="1"/>
    <col min="2053" max="2053" width="6.7109375" style="65" customWidth="1"/>
    <col min="2054" max="2059" width="0" style="65" hidden="1" customWidth="1"/>
    <col min="2060" max="2068" width="10.140625" style="65" customWidth="1"/>
    <col min="2069" max="2304" width="9.140625" style="65"/>
    <col min="2305" max="2306" width="0" style="65" hidden="1" customWidth="1"/>
    <col min="2307" max="2307" width="4.140625" style="65" customWidth="1"/>
    <col min="2308" max="2308" width="48" style="65" customWidth="1"/>
    <col min="2309" max="2309" width="6.7109375" style="65" customWidth="1"/>
    <col min="2310" max="2315" width="0" style="65" hidden="1" customWidth="1"/>
    <col min="2316" max="2324" width="10.140625" style="65" customWidth="1"/>
    <col min="2325" max="2560" width="9.140625" style="65"/>
    <col min="2561" max="2562" width="0" style="65" hidden="1" customWidth="1"/>
    <col min="2563" max="2563" width="4.140625" style="65" customWidth="1"/>
    <col min="2564" max="2564" width="48" style="65" customWidth="1"/>
    <col min="2565" max="2565" width="6.7109375" style="65" customWidth="1"/>
    <col min="2566" max="2571" width="0" style="65" hidden="1" customWidth="1"/>
    <col min="2572" max="2580" width="10.140625" style="65" customWidth="1"/>
    <col min="2581" max="2816" width="9.140625" style="65"/>
    <col min="2817" max="2818" width="0" style="65" hidden="1" customWidth="1"/>
    <col min="2819" max="2819" width="4.140625" style="65" customWidth="1"/>
    <col min="2820" max="2820" width="48" style="65" customWidth="1"/>
    <col min="2821" max="2821" width="6.7109375" style="65" customWidth="1"/>
    <col min="2822" max="2827" width="0" style="65" hidden="1" customWidth="1"/>
    <col min="2828" max="2836" width="10.140625" style="65" customWidth="1"/>
    <col min="2837" max="3072" width="9.140625" style="65"/>
    <col min="3073" max="3074" width="0" style="65" hidden="1" customWidth="1"/>
    <col min="3075" max="3075" width="4.140625" style="65" customWidth="1"/>
    <col min="3076" max="3076" width="48" style="65" customWidth="1"/>
    <col min="3077" max="3077" width="6.7109375" style="65" customWidth="1"/>
    <col min="3078" max="3083" width="0" style="65" hidden="1" customWidth="1"/>
    <col min="3084" max="3092" width="10.140625" style="65" customWidth="1"/>
    <col min="3093" max="3328" width="9.140625" style="65"/>
    <col min="3329" max="3330" width="0" style="65" hidden="1" customWidth="1"/>
    <col min="3331" max="3331" width="4.140625" style="65" customWidth="1"/>
    <col min="3332" max="3332" width="48" style="65" customWidth="1"/>
    <col min="3333" max="3333" width="6.7109375" style="65" customWidth="1"/>
    <col min="3334" max="3339" width="0" style="65" hidden="1" customWidth="1"/>
    <col min="3340" max="3348" width="10.140625" style="65" customWidth="1"/>
    <col min="3349" max="3584" width="9.140625" style="65"/>
    <col min="3585" max="3586" width="0" style="65" hidden="1" customWidth="1"/>
    <col min="3587" max="3587" width="4.140625" style="65" customWidth="1"/>
    <col min="3588" max="3588" width="48" style="65" customWidth="1"/>
    <col min="3589" max="3589" width="6.7109375" style="65" customWidth="1"/>
    <col min="3590" max="3595" width="0" style="65" hidden="1" customWidth="1"/>
    <col min="3596" max="3604" width="10.140625" style="65" customWidth="1"/>
    <col min="3605" max="3840" width="9.140625" style="65"/>
    <col min="3841" max="3842" width="0" style="65" hidden="1" customWidth="1"/>
    <col min="3843" max="3843" width="4.140625" style="65" customWidth="1"/>
    <col min="3844" max="3844" width="48" style="65" customWidth="1"/>
    <col min="3845" max="3845" width="6.7109375" style="65" customWidth="1"/>
    <col min="3846" max="3851" width="0" style="65" hidden="1" customWidth="1"/>
    <col min="3852" max="3860" width="10.140625" style="65" customWidth="1"/>
    <col min="3861" max="4096" width="9.140625" style="65"/>
    <col min="4097" max="4098" width="0" style="65" hidden="1" customWidth="1"/>
    <col min="4099" max="4099" width="4.140625" style="65" customWidth="1"/>
    <col min="4100" max="4100" width="48" style="65" customWidth="1"/>
    <col min="4101" max="4101" width="6.7109375" style="65" customWidth="1"/>
    <col min="4102" max="4107" width="0" style="65" hidden="1" customWidth="1"/>
    <col min="4108" max="4116" width="10.140625" style="65" customWidth="1"/>
    <col min="4117" max="4352" width="9.140625" style="65"/>
    <col min="4353" max="4354" width="0" style="65" hidden="1" customWidth="1"/>
    <col min="4355" max="4355" width="4.140625" style="65" customWidth="1"/>
    <col min="4356" max="4356" width="48" style="65" customWidth="1"/>
    <col min="4357" max="4357" width="6.7109375" style="65" customWidth="1"/>
    <col min="4358" max="4363" width="0" style="65" hidden="1" customWidth="1"/>
    <col min="4364" max="4372" width="10.140625" style="65" customWidth="1"/>
    <col min="4373" max="4608" width="9.140625" style="65"/>
    <col min="4609" max="4610" width="0" style="65" hidden="1" customWidth="1"/>
    <col min="4611" max="4611" width="4.140625" style="65" customWidth="1"/>
    <col min="4612" max="4612" width="48" style="65" customWidth="1"/>
    <col min="4613" max="4613" width="6.7109375" style="65" customWidth="1"/>
    <col min="4614" max="4619" width="0" style="65" hidden="1" customWidth="1"/>
    <col min="4620" max="4628" width="10.140625" style="65" customWidth="1"/>
    <col min="4629" max="4864" width="9.140625" style="65"/>
    <col min="4865" max="4866" width="0" style="65" hidden="1" customWidth="1"/>
    <col min="4867" max="4867" width="4.140625" style="65" customWidth="1"/>
    <col min="4868" max="4868" width="48" style="65" customWidth="1"/>
    <col min="4869" max="4869" width="6.7109375" style="65" customWidth="1"/>
    <col min="4870" max="4875" width="0" style="65" hidden="1" customWidth="1"/>
    <col min="4876" max="4884" width="10.140625" style="65" customWidth="1"/>
    <col min="4885" max="5120" width="9.140625" style="65"/>
    <col min="5121" max="5122" width="0" style="65" hidden="1" customWidth="1"/>
    <col min="5123" max="5123" width="4.140625" style="65" customWidth="1"/>
    <col min="5124" max="5124" width="48" style="65" customWidth="1"/>
    <col min="5125" max="5125" width="6.7109375" style="65" customWidth="1"/>
    <col min="5126" max="5131" width="0" style="65" hidden="1" customWidth="1"/>
    <col min="5132" max="5140" width="10.140625" style="65" customWidth="1"/>
    <col min="5141" max="5376" width="9.140625" style="65"/>
    <col min="5377" max="5378" width="0" style="65" hidden="1" customWidth="1"/>
    <col min="5379" max="5379" width="4.140625" style="65" customWidth="1"/>
    <col min="5380" max="5380" width="48" style="65" customWidth="1"/>
    <col min="5381" max="5381" width="6.7109375" style="65" customWidth="1"/>
    <col min="5382" max="5387" width="0" style="65" hidden="1" customWidth="1"/>
    <col min="5388" max="5396" width="10.140625" style="65" customWidth="1"/>
    <col min="5397" max="5632" width="9.140625" style="65"/>
    <col min="5633" max="5634" width="0" style="65" hidden="1" customWidth="1"/>
    <col min="5635" max="5635" width="4.140625" style="65" customWidth="1"/>
    <col min="5636" max="5636" width="48" style="65" customWidth="1"/>
    <col min="5637" max="5637" width="6.7109375" style="65" customWidth="1"/>
    <col min="5638" max="5643" width="0" style="65" hidden="1" customWidth="1"/>
    <col min="5644" max="5652" width="10.140625" style="65" customWidth="1"/>
    <col min="5653" max="5888" width="9.140625" style="65"/>
    <col min="5889" max="5890" width="0" style="65" hidden="1" customWidth="1"/>
    <col min="5891" max="5891" width="4.140625" style="65" customWidth="1"/>
    <col min="5892" max="5892" width="48" style="65" customWidth="1"/>
    <col min="5893" max="5893" width="6.7109375" style="65" customWidth="1"/>
    <col min="5894" max="5899" width="0" style="65" hidden="1" customWidth="1"/>
    <col min="5900" max="5908" width="10.140625" style="65" customWidth="1"/>
    <col min="5909" max="6144" width="9.140625" style="65"/>
    <col min="6145" max="6146" width="0" style="65" hidden="1" customWidth="1"/>
    <col min="6147" max="6147" width="4.140625" style="65" customWidth="1"/>
    <col min="6148" max="6148" width="48" style="65" customWidth="1"/>
    <col min="6149" max="6149" width="6.7109375" style="65" customWidth="1"/>
    <col min="6150" max="6155" width="0" style="65" hidden="1" customWidth="1"/>
    <col min="6156" max="6164" width="10.140625" style="65" customWidth="1"/>
    <col min="6165" max="6400" width="9.140625" style="65"/>
    <col min="6401" max="6402" width="0" style="65" hidden="1" customWidth="1"/>
    <col min="6403" max="6403" width="4.140625" style="65" customWidth="1"/>
    <col min="6404" max="6404" width="48" style="65" customWidth="1"/>
    <col min="6405" max="6405" width="6.7109375" style="65" customWidth="1"/>
    <col min="6406" max="6411" width="0" style="65" hidden="1" customWidth="1"/>
    <col min="6412" max="6420" width="10.140625" style="65" customWidth="1"/>
    <col min="6421" max="6656" width="9.140625" style="65"/>
    <col min="6657" max="6658" width="0" style="65" hidden="1" customWidth="1"/>
    <col min="6659" max="6659" width="4.140625" style="65" customWidth="1"/>
    <col min="6660" max="6660" width="48" style="65" customWidth="1"/>
    <col min="6661" max="6661" width="6.7109375" style="65" customWidth="1"/>
    <col min="6662" max="6667" width="0" style="65" hidden="1" customWidth="1"/>
    <col min="6668" max="6676" width="10.140625" style="65" customWidth="1"/>
    <col min="6677" max="6912" width="9.140625" style="65"/>
    <col min="6913" max="6914" width="0" style="65" hidden="1" customWidth="1"/>
    <col min="6915" max="6915" width="4.140625" style="65" customWidth="1"/>
    <col min="6916" max="6916" width="48" style="65" customWidth="1"/>
    <col min="6917" max="6917" width="6.7109375" style="65" customWidth="1"/>
    <col min="6918" max="6923" width="0" style="65" hidden="1" customWidth="1"/>
    <col min="6924" max="6932" width="10.140625" style="65" customWidth="1"/>
    <col min="6933" max="7168" width="9.140625" style="65"/>
    <col min="7169" max="7170" width="0" style="65" hidden="1" customWidth="1"/>
    <col min="7171" max="7171" width="4.140625" style="65" customWidth="1"/>
    <col min="7172" max="7172" width="48" style="65" customWidth="1"/>
    <col min="7173" max="7173" width="6.7109375" style="65" customWidth="1"/>
    <col min="7174" max="7179" width="0" style="65" hidden="1" customWidth="1"/>
    <col min="7180" max="7188" width="10.140625" style="65" customWidth="1"/>
    <col min="7189" max="7424" width="9.140625" style="65"/>
    <col min="7425" max="7426" width="0" style="65" hidden="1" customWidth="1"/>
    <col min="7427" max="7427" width="4.140625" style="65" customWidth="1"/>
    <col min="7428" max="7428" width="48" style="65" customWidth="1"/>
    <col min="7429" max="7429" width="6.7109375" style="65" customWidth="1"/>
    <col min="7430" max="7435" width="0" style="65" hidden="1" customWidth="1"/>
    <col min="7436" max="7444" width="10.140625" style="65" customWidth="1"/>
    <col min="7445" max="7680" width="9.140625" style="65"/>
    <col min="7681" max="7682" width="0" style="65" hidden="1" customWidth="1"/>
    <col min="7683" max="7683" width="4.140625" style="65" customWidth="1"/>
    <col min="7684" max="7684" width="48" style="65" customWidth="1"/>
    <col min="7685" max="7685" width="6.7109375" style="65" customWidth="1"/>
    <col min="7686" max="7691" width="0" style="65" hidden="1" customWidth="1"/>
    <col min="7692" max="7700" width="10.140625" style="65" customWidth="1"/>
    <col min="7701" max="7936" width="9.140625" style="65"/>
    <col min="7937" max="7938" width="0" style="65" hidden="1" customWidth="1"/>
    <col min="7939" max="7939" width="4.140625" style="65" customWidth="1"/>
    <col min="7940" max="7940" width="48" style="65" customWidth="1"/>
    <col min="7941" max="7941" width="6.7109375" style="65" customWidth="1"/>
    <col min="7942" max="7947" width="0" style="65" hidden="1" customWidth="1"/>
    <col min="7948" max="7956" width="10.140625" style="65" customWidth="1"/>
    <col min="7957" max="8192" width="9.140625" style="65"/>
    <col min="8193" max="8194" width="0" style="65" hidden="1" customWidth="1"/>
    <col min="8195" max="8195" width="4.140625" style="65" customWidth="1"/>
    <col min="8196" max="8196" width="48" style="65" customWidth="1"/>
    <col min="8197" max="8197" width="6.7109375" style="65" customWidth="1"/>
    <col min="8198" max="8203" width="0" style="65" hidden="1" customWidth="1"/>
    <col min="8204" max="8212" width="10.140625" style="65" customWidth="1"/>
    <col min="8213" max="8448" width="9.140625" style="65"/>
    <col min="8449" max="8450" width="0" style="65" hidden="1" customWidth="1"/>
    <col min="8451" max="8451" width="4.140625" style="65" customWidth="1"/>
    <col min="8452" max="8452" width="48" style="65" customWidth="1"/>
    <col min="8453" max="8453" width="6.7109375" style="65" customWidth="1"/>
    <col min="8454" max="8459" width="0" style="65" hidden="1" customWidth="1"/>
    <col min="8460" max="8468" width="10.140625" style="65" customWidth="1"/>
    <col min="8469" max="8704" width="9.140625" style="65"/>
    <col min="8705" max="8706" width="0" style="65" hidden="1" customWidth="1"/>
    <col min="8707" max="8707" width="4.140625" style="65" customWidth="1"/>
    <col min="8708" max="8708" width="48" style="65" customWidth="1"/>
    <col min="8709" max="8709" width="6.7109375" style="65" customWidth="1"/>
    <col min="8710" max="8715" width="0" style="65" hidden="1" customWidth="1"/>
    <col min="8716" max="8724" width="10.140625" style="65" customWidth="1"/>
    <col min="8725" max="8960" width="9.140625" style="65"/>
    <col min="8961" max="8962" width="0" style="65" hidden="1" customWidth="1"/>
    <col min="8963" max="8963" width="4.140625" style="65" customWidth="1"/>
    <col min="8964" max="8964" width="48" style="65" customWidth="1"/>
    <col min="8965" max="8965" width="6.7109375" style="65" customWidth="1"/>
    <col min="8966" max="8971" width="0" style="65" hidden="1" customWidth="1"/>
    <col min="8972" max="8980" width="10.140625" style="65" customWidth="1"/>
    <col min="8981" max="9216" width="9.140625" style="65"/>
    <col min="9217" max="9218" width="0" style="65" hidden="1" customWidth="1"/>
    <col min="9219" max="9219" width="4.140625" style="65" customWidth="1"/>
    <col min="9220" max="9220" width="48" style="65" customWidth="1"/>
    <col min="9221" max="9221" width="6.7109375" style="65" customWidth="1"/>
    <col min="9222" max="9227" width="0" style="65" hidden="1" customWidth="1"/>
    <col min="9228" max="9236" width="10.140625" style="65" customWidth="1"/>
    <col min="9237" max="9472" width="9.140625" style="65"/>
    <col min="9473" max="9474" width="0" style="65" hidden="1" customWidth="1"/>
    <col min="9475" max="9475" width="4.140625" style="65" customWidth="1"/>
    <col min="9476" max="9476" width="48" style="65" customWidth="1"/>
    <col min="9477" max="9477" width="6.7109375" style="65" customWidth="1"/>
    <col min="9478" max="9483" width="0" style="65" hidden="1" customWidth="1"/>
    <col min="9484" max="9492" width="10.140625" style="65" customWidth="1"/>
    <col min="9493" max="9728" width="9.140625" style="65"/>
    <col min="9729" max="9730" width="0" style="65" hidden="1" customWidth="1"/>
    <col min="9731" max="9731" width="4.140625" style="65" customWidth="1"/>
    <col min="9732" max="9732" width="48" style="65" customWidth="1"/>
    <col min="9733" max="9733" width="6.7109375" style="65" customWidth="1"/>
    <col min="9734" max="9739" width="0" style="65" hidden="1" customWidth="1"/>
    <col min="9740" max="9748" width="10.140625" style="65" customWidth="1"/>
    <col min="9749" max="9984" width="9.140625" style="65"/>
    <col min="9985" max="9986" width="0" style="65" hidden="1" customWidth="1"/>
    <col min="9987" max="9987" width="4.140625" style="65" customWidth="1"/>
    <col min="9988" max="9988" width="48" style="65" customWidth="1"/>
    <col min="9989" max="9989" width="6.7109375" style="65" customWidth="1"/>
    <col min="9990" max="9995" width="0" style="65" hidden="1" customWidth="1"/>
    <col min="9996" max="10004" width="10.140625" style="65" customWidth="1"/>
    <col min="10005" max="10240" width="9.140625" style="65"/>
    <col min="10241" max="10242" width="0" style="65" hidden="1" customWidth="1"/>
    <col min="10243" max="10243" width="4.140625" style="65" customWidth="1"/>
    <col min="10244" max="10244" width="48" style="65" customWidth="1"/>
    <col min="10245" max="10245" width="6.7109375" style="65" customWidth="1"/>
    <col min="10246" max="10251" width="0" style="65" hidden="1" customWidth="1"/>
    <col min="10252" max="10260" width="10.140625" style="65" customWidth="1"/>
    <col min="10261" max="10496" width="9.140625" style="65"/>
    <col min="10497" max="10498" width="0" style="65" hidden="1" customWidth="1"/>
    <col min="10499" max="10499" width="4.140625" style="65" customWidth="1"/>
    <col min="10500" max="10500" width="48" style="65" customWidth="1"/>
    <col min="10501" max="10501" width="6.7109375" style="65" customWidth="1"/>
    <col min="10502" max="10507" width="0" style="65" hidden="1" customWidth="1"/>
    <col min="10508" max="10516" width="10.140625" style="65" customWidth="1"/>
    <col min="10517" max="10752" width="9.140625" style="65"/>
    <col min="10753" max="10754" width="0" style="65" hidden="1" customWidth="1"/>
    <col min="10755" max="10755" width="4.140625" style="65" customWidth="1"/>
    <col min="10756" max="10756" width="48" style="65" customWidth="1"/>
    <col min="10757" max="10757" width="6.7109375" style="65" customWidth="1"/>
    <col min="10758" max="10763" width="0" style="65" hidden="1" customWidth="1"/>
    <col min="10764" max="10772" width="10.140625" style="65" customWidth="1"/>
    <col min="10773" max="11008" width="9.140625" style="65"/>
    <col min="11009" max="11010" width="0" style="65" hidden="1" customWidth="1"/>
    <col min="11011" max="11011" width="4.140625" style="65" customWidth="1"/>
    <col min="11012" max="11012" width="48" style="65" customWidth="1"/>
    <col min="11013" max="11013" width="6.7109375" style="65" customWidth="1"/>
    <col min="11014" max="11019" width="0" style="65" hidden="1" customWidth="1"/>
    <col min="11020" max="11028" width="10.140625" style="65" customWidth="1"/>
    <col min="11029" max="11264" width="9.140625" style="65"/>
    <col min="11265" max="11266" width="0" style="65" hidden="1" customWidth="1"/>
    <col min="11267" max="11267" width="4.140625" style="65" customWidth="1"/>
    <col min="11268" max="11268" width="48" style="65" customWidth="1"/>
    <col min="11269" max="11269" width="6.7109375" style="65" customWidth="1"/>
    <col min="11270" max="11275" width="0" style="65" hidden="1" customWidth="1"/>
    <col min="11276" max="11284" width="10.140625" style="65" customWidth="1"/>
    <col min="11285" max="11520" width="9.140625" style="65"/>
    <col min="11521" max="11522" width="0" style="65" hidden="1" customWidth="1"/>
    <col min="11523" max="11523" width="4.140625" style="65" customWidth="1"/>
    <col min="11524" max="11524" width="48" style="65" customWidth="1"/>
    <col min="11525" max="11525" width="6.7109375" style="65" customWidth="1"/>
    <col min="11526" max="11531" width="0" style="65" hidden="1" customWidth="1"/>
    <col min="11532" max="11540" width="10.140625" style="65" customWidth="1"/>
    <col min="11541" max="11776" width="9.140625" style="65"/>
    <col min="11777" max="11778" width="0" style="65" hidden="1" customWidth="1"/>
    <col min="11779" max="11779" width="4.140625" style="65" customWidth="1"/>
    <col min="11780" max="11780" width="48" style="65" customWidth="1"/>
    <col min="11781" max="11781" width="6.7109375" style="65" customWidth="1"/>
    <col min="11782" max="11787" width="0" style="65" hidden="1" customWidth="1"/>
    <col min="11788" max="11796" width="10.140625" style="65" customWidth="1"/>
    <col min="11797" max="12032" width="9.140625" style="65"/>
    <col min="12033" max="12034" width="0" style="65" hidden="1" customWidth="1"/>
    <col min="12035" max="12035" width="4.140625" style="65" customWidth="1"/>
    <col min="12036" max="12036" width="48" style="65" customWidth="1"/>
    <col min="12037" max="12037" width="6.7109375" style="65" customWidth="1"/>
    <col min="12038" max="12043" width="0" style="65" hidden="1" customWidth="1"/>
    <col min="12044" max="12052" width="10.140625" style="65" customWidth="1"/>
    <col min="12053" max="12288" width="9.140625" style="65"/>
    <col min="12289" max="12290" width="0" style="65" hidden="1" customWidth="1"/>
    <col min="12291" max="12291" width="4.140625" style="65" customWidth="1"/>
    <col min="12292" max="12292" width="48" style="65" customWidth="1"/>
    <col min="12293" max="12293" width="6.7109375" style="65" customWidth="1"/>
    <col min="12294" max="12299" width="0" style="65" hidden="1" customWidth="1"/>
    <col min="12300" max="12308" width="10.140625" style="65" customWidth="1"/>
    <col min="12309" max="12544" width="9.140625" style="65"/>
    <col min="12545" max="12546" width="0" style="65" hidden="1" customWidth="1"/>
    <col min="12547" max="12547" width="4.140625" style="65" customWidth="1"/>
    <col min="12548" max="12548" width="48" style="65" customWidth="1"/>
    <col min="12549" max="12549" width="6.7109375" style="65" customWidth="1"/>
    <col min="12550" max="12555" width="0" style="65" hidden="1" customWidth="1"/>
    <col min="12556" max="12564" width="10.140625" style="65" customWidth="1"/>
    <col min="12565" max="12800" width="9.140625" style="65"/>
    <col min="12801" max="12802" width="0" style="65" hidden="1" customWidth="1"/>
    <col min="12803" max="12803" width="4.140625" style="65" customWidth="1"/>
    <col min="12804" max="12804" width="48" style="65" customWidth="1"/>
    <col min="12805" max="12805" width="6.7109375" style="65" customWidth="1"/>
    <col min="12806" max="12811" width="0" style="65" hidden="1" customWidth="1"/>
    <col min="12812" max="12820" width="10.140625" style="65" customWidth="1"/>
    <col min="12821" max="13056" width="9.140625" style="65"/>
    <col min="13057" max="13058" width="0" style="65" hidden="1" customWidth="1"/>
    <col min="13059" max="13059" width="4.140625" style="65" customWidth="1"/>
    <col min="13060" max="13060" width="48" style="65" customWidth="1"/>
    <col min="13061" max="13061" width="6.7109375" style="65" customWidth="1"/>
    <col min="13062" max="13067" width="0" style="65" hidden="1" customWidth="1"/>
    <col min="13068" max="13076" width="10.140625" style="65" customWidth="1"/>
    <col min="13077" max="13312" width="9.140625" style="65"/>
    <col min="13313" max="13314" width="0" style="65" hidden="1" customWidth="1"/>
    <col min="13315" max="13315" width="4.140625" style="65" customWidth="1"/>
    <col min="13316" max="13316" width="48" style="65" customWidth="1"/>
    <col min="13317" max="13317" width="6.7109375" style="65" customWidth="1"/>
    <col min="13318" max="13323" width="0" style="65" hidden="1" customWidth="1"/>
    <col min="13324" max="13332" width="10.140625" style="65" customWidth="1"/>
    <col min="13333" max="13568" width="9.140625" style="65"/>
    <col min="13569" max="13570" width="0" style="65" hidden="1" customWidth="1"/>
    <col min="13571" max="13571" width="4.140625" style="65" customWidth="1"/>
    <col min="13572" max="13572" width="48" style="65" customWidth="1"/>
    <col min="13573" max="13573" width="6.7109375" style="65" customWidth="1"/>
    <col min="13574" max="13579" width="0" style="65" hidden="1" customWidth="1"/>
    <col min="13580" max="13588" width="10.140625" style="65" customWidth="1"/>
    <col min="13589" max="13824" width="9.140625" style="65"/>
    <col min="13825" max="13826" width="0" style="65" hidden="1" customWidth="1"/>
    <col min="13827" max="13827" width="4.140625" style="65" customWidth="1"/>
    <col min="13828" max="13828" width="48" style="65" customWidth="1"/>
    <col min="13829" max="13829" width="6.7109375" style="65" customWidth="1"/>
    <col min="13830" max="13835" width="0" style="65" hidden="1" customWidth="1"/>
    <col min="13836" max="13844" width="10.140625" style="65" customWidth="1"/>
    <col min="13845" max="14080" width="9.140625" style="65"/>
    <col min="14081" max="14082" width="0" style="65" hidden="1" customWidth="1"/>
    <col min="14083" max="14083" width="4.140625" style="65" customWidth="1"/>
    <col min="14084" max="14084" width="48" style="65" customWidth="1"/>
    <col min="14085" max="14085" width="6.7109375" style="65" customWidth="1"/>
    <col min="14086" max="14091" width="0" style="65" hidden="1" customWidth="1"/>
    <col min="14092" max="14100" width="10.140625" style="65" customWidth="1"/>
    <col min="14101" max="14336" width="9.140625" style="65"/>
    <col min="14337" max="14338" width="0" style="65" hidden="1" customWidth="1"/>
    <col min="14339" max="14339" width="4.140625" style="65" customWidth="1"/>
    <col min="14340" max="14340" width="48" style="65" customWidth="1"/>
    <col min="14341" max="14341" width="6.7109375" style="65" customWidth="1"/>
    <col min="14342" max="14347" width="0" style="65" hidden="1" customWidth="1"/>
    <col min="14348" max="14356" width="10.140625" style="65" customWidth="1"/>
    <col min="14357" max="14592" width="9.140625" style="65"/>
    <col min="14593" max="14594" width="0" style="65" hidden="1" customWidth="1"/>
    <col min="14595" max="14595" width="4.140625" style="65" customWidth="1"/>
    <col min="14596" max="14596" width="48" style="65" customWidth="1"/>
    <col min="14597" max="14597" width="6.7109375" style="65" customWidth="1"/>
    <col min="14598" max="14603" width="0" style="65" hidden="1" customWidth="1"/>
    <col min="14604" max="14612" width="10.140625" style="65" customWidth="1"/>
    <col min="14613" max="14848" width="9.140625" style="65"/>
    <col min="14849" max="14850" width="0" style="65" hidden="1" customWidth="1"/>
    <col min="14851" max="14851" width="4.140625" style="65" customWidth="1"/>
    <col min="14852" max="14852" width="48" style="65" customWidth="1"/>
    <col min="14853" max="14853" width="6.7109375" style="65" customWidth="1"/>
    <col min="14854" max="14859" width="0" style="65" hidden="1" customWidth="1"/>
    <col min="14860" max="14868" width="10.140625" style="65" customWidth="1"/>
    <col min="14869" max="15104" width="9.140625" style="65"/>
    <col min="15105" max="15106" width="0" style="65" hidden="1" customWidth="1"/>
    <col min="15107" max="15107" width="4.140625" style="65" customWidth="1"/>
    <col min="15108" max="15108" width="48" style="65" customWidth="1"/>
    <col min="15109" max="15109" width="6.7109375" style="65" customWidth="1"/>
    <col min="15110" max="15115" width="0" style="65" hidden="1" customWidth="1"/>
    <col min="15116" max="15124" width="10.140625" style="65" customWidth="1"/>
    <col min="15125" max="15360" width="9.140625" style="65"/>
    <col min="15361" max="15362" width="0" style="65" hidden="1" customWidth="1"/>
    <col min="15363" max="15363" width="4.140625" style="65" customWidth="1"/>
    <col min="15364" max="15364" width="48" style="65" customWidth="1"/>
    <col min="15365" max="15365" width="6.7109375" style="65" customWidth="1"/>
    <col min="15366" max="15371" width="0" style="65" hidden="1" customWidth="1"/>
    <col min="15372" max="15380" width="10.140625" style="65" customWidth="1"/>
    <col min="15381" max="15616" width="9.140625" style="65"/>
    <col min="15617" max="15618" width="0" style="65" hidden="1" customWidth="1"/>
    <col min="15619" max="15619" width="4.140625" style="65" customWidth="1"/>
    <col min="15620" max="15620" width="48" style="65" customWidth="1"/>
    <col min="15621" max="15621" width="6.7109375" style="65" customWidth="1"/>
    <col min="15622" max="15627" width="0" style="65" hidden="1" customWidth="1"/>
    <col min="15628" max="15636" width="10.140625" style="65" customWidth="1"/>
    <col min="15637" max="15872" width="9.140625" style="65"/>
    <col min="15873" max="15874" width="0" style="65" hidden="1" customWidth="1"/>
    <col min="15875" max="15875" width="4.140625" style="65" customWidth="1"/>
    <col min="15876" max="15876" width="48" style="65" customWidth="1"/>
    <col min="15877" max="15877" width="6.7109375" style="65" customWidth="1"/>
    <col min="15878" max="15883" width="0" style="65" hidden="1" customWidth="1"/>
    <col min="15884" max="15892" width="10.140625" style="65" customWidth="1"/>
    <col min="15893" max="16128" width="9.140625" style="65"/>
    <col min="16129" max="16130" width="0" style="65" hidden="1" customWidth="1"/>
    <col min="16131" max="16131" width="4.140625" style="65" customWidth="1"/>
    <col min="16132" max="16132" width="48" style="65" customWidth="1"/>
    <col min="16133" max="16133" width="6.7109375" style="65" customWidth="1"/>
    <col min="16134" max="16139" width="0" style="65" hidden="1" customWidth="1"/>
    <col min="16140" max="16148" width="10.140625" style="65" customWidth="1"/>
    <col min="16149" max="16384" width="9.140625" style="65"/>
  </cols>
  <sheetData>
    <row r="1" spans="1:20" hidden="1"/>
    <row r="2" spans="1:20" hidden="1"/>
    <row r="3" spans="1:20" hidden="1"/>
    <row r="4" spans="1:20" hidden="1">
      <c r="A4" s="66"/>
      <c r="F4" s="67"/>
      <c r="G4" s="67"/>
      <c r="H4" s="67"/>
      <c r="I4" s="67"/>
      <c r="J4" s="67"/>
      <c r="K4" s="67"/>
      <c r="L4" s="67"/>
      <c r="M4" s="67"/>
      <c r="N4" s="67"/>
      <c r="O4" s="67"/>
      <c r="P4" s="67"/>
      <c r="Q4" s="67"/>
      <c r="R4" s="67"/>
      <c r="S4" s="67"/>
      <c r="T4" s="67"/>
    </row>
    <row r="5" spans="1:20" hidden="1">
      <c r="A5" s="68"/>
    </row>
    <row r="6" spans="1:20" hidden="1">
      <c r="A6" s="68"/>
    </row>
    <row r="7" spans="1:20" ht="3.75" customHeight="1">
      <c r="A7" s="68"/>
      <c r="D7" s="69"/>
      <c r="E7" s="69"/>
      <c r="F7" s="69"/>
      <c r="G7" s="69"/>
      <c r="H7" s="69"/>
      <c r="I7" s="69"/>
      <c r="J7" s="69"/>
      <c r="K7" s="69"/>
      <c r="L7" s="69"/>
      <c r="O7" s="69"/>
      <c r="P7" s="69"/>
      <c r="Q7" s="69"/>
      <c r="R7" s="69"/>
      <c r="S7" s="69"/>
    </row>
    <row r="8" spans="1:20" ht="12" customHeight="1">
      <c r="A8" s="68"/>
      <c r="D8" s="161" t="s">
        <v>185</v>
      </c>
      <c r="E8" s="163"/>
      <c r="F8" s="163"/>
      <c r="G8" s="163"/>
      <c r="H8" s="163"/>
      <c r="I8" s="70"/>
      <c r="J8" s="70"/>
      <c r="K8" s="70"/>
      <c r="L8" s="70"/>
      <c r="M8" s="70"/>
      <c r="N8" s="70"/>
      <c r="O8" s="70"/>
      <c r="P8" s="70"/>
      <c r="Q8" s="70"/>
      <c r="R8" s="70"/>
      <c r="S8" s="70"/>
    </row>
    <row r="9" spans="1:20" ht="12" customHeight="1">
      <c r="D9" s="115" t="s">
        <v>218</v>
      </c>
      <c r="E9" s="69"/>
      <c r="F9" s="69"/>
      <c r="G9" s="69"/>
      <c r="H9" s="69"/>
    </row>
    <row r="10" spans="1:20" ht="12" customHeight="1">
      <c r="D10" s="164" t="str">
        <f>IF(org="","Не определено",org)</f>
        <v>ООО "ЗапСибНефтехим"</v>
      </c>
      <c r="E10" s="69"/>
      <c r="F10" s="69"/>
      <c r="G10" s="69"/>
      <c r="H10" s="69"/>
      <c r="T10" s="167" t="s">
        <v>188</v>
      </c>
    </row>
    <row r="11" spans="1:20" ht="3.75" customHeight="1">
      <c r="D11" s="328"/>
      <c r="E11" s="328"/>
      <c r="F11" s="328"/>
      <c r="G11" s="328"/>
      <c r="H11" s="328"/>
      <c r="I11" s="335"/>
      <c r="J11" s="335"/>
      <c r="K11" s="335"/>
      <c r="L11" s="69"/>
      <c r="M11" s="69"/>
      <c r="N11" s="69"/>
      <c r="O11" s="69"/>
      <c r="P11" s="69"/>
      <c r="Q11" s="69"/>
      <c r="R11" s="69"/>
      <c r="S11" s="69"/>
    </row>
    <row r="12" spans="1:20" ht="63.75" customHeight="1">
      <c r="C12" s="69"/>
      <c r="D12" s="329" t="s">
        <v>189</v>
      </c>
      <c r="E12" s="329" t="s">
        <v>190</v>
      </c>
      <c r="F12" s="331" t="s">
        <v>219</v>
      </c>
      <c r="G12" s="331" t="s">
        <v>220</v>
      </c>
      <c r="H12" s="331" t="s">
        <v>221</v>
      </c>
      <c r="I12" s="331" t="s">
        <v>486</v>
      </c>
      <c r="J12" s="331" t="s">
        <v>490</v>
      </c>
      <c r="K12" s="331" t="s">
        <v>491</v>
      </c>
      <c r="L12" s="331" t="s">
        <v>222</v>
      </c>
      <c r="M12" s="331"/>
      <c r="N12" s="331"/>
      <c r="O12" s="331" t="s">
        <v>223</v>
      </c>
      <c r="P12" s="331"/>
      <c r="Q12" s="331"/>
      <c r="R12" s="331" t="s">
        <v>224</v>
      </c>
      <c r="S12" s="331"/>
      <c r="T12" s="332"/>
    </row>
    <row r="13" spans="1:20" ht="25.5" customHeight="1">
      <c r="C13" s="69"/>
      <c r="D13" s="329"/>
      <c r="E13" s="329"/>
      <c r="F13" s="331"/>
      <c r="G13" s="331"/>
      <c r="H13" s="331"/>
      <c r="I13" s="331"/>
      <c r="J13" s="331"/>
      <c r="K13" s="331"/>
      <c r="L13" s="236" t="s">
        <v>225</v>
      </c>
      <c r="M13" s="236" t="s">
        <v>226</v>
      </c>
      <c r="N13" s="236" t="s">
        <v>227</v>
      </c>
      <c r="O13" s="236" t="s">
        <v>225</v>
      </c>
      <c r="P13" s="236" t="s">
        <v>226</v>
      </c>
      <c r="Q13" s="236" t="s">
        <v>227</v>
      </c>
      <c r="R13" s="236" t="s">
        <v>225</v>
      </c>
      <c r="S13" s="236" t="s">
        <v>226</v>
      </c>
      <c r="T13" s="237" t="s">
        <v>227</v>
      </c>
    </row>
    <row r="14" spans="1:20" ht="12" customHeight="1">
      <c r="C14" s="69"/>
      <c r="D14" s="215">
        <v>1</v>
      </c>
      <c r="E14" s="215">
        <v>2</v>
      </c>
      <c r="F14" s="215">
        <v>3</v>
      </c>
      <c r="G14" s="215">
        <v>4</v>
      </c>
      <c r="H14" s="215">
        <v>5</v>
      </c>
      <c r="I14" s="215">
        <v>6</v>
      </c>
      <c r="J14" s="215">
        <v>7</v>
      </c>
      <c r="K14" s="215">
        <v>8</v>
      </c>
      <c r="L14" s="215">
        <v>9</v>
      </c>
      <c r="M14" s="215">
        <v>10</v>
      </c>
      <c r="N14" s="215">
        <v>11</v>
      </c>
      <c r="O14" s="215">
        <v>12</v>
      </c>
      <c r="P14" s="215">
        <v>13</v>
      </c>
      <c r="Q14" s="215">
        <v>14</v>
      </c>
      <c r="R14" s="215">
        <v>15</v>
      </c>
      <c r="S14" s="215">
        <v>16</v>
      </c>
      <c r="T14" s="216">
        <v>17</v>
      </c>
    </row>
    <row r="15" spans="1:20" ht="15" customHeight="1">
      <c r="C15" s="69"/>
      <c r="D15" s="252" t="s">
        <v>360</v>
      </c>
      <c r="E15" s="253" t="s">
        <v>321</v>
      </c>
      <c r="F15" s="262">
        <f t="shared" ref="F15:K15" si="0">SUM(F16:F17)</f>
        <v>0</v>
      </c>
      <c r="G15" s="262">
        <f t="shared" si="0"/>
        <v>0</v>
      </c>
      <c r="H15" s="262">
        <f t="shared" si="0"/>
        <v>0</v>
      </c>
      <c r="I15" s="262">
        <f t="shared" si="0"/>
        <v>0</v>
      </c>
      <c r="J15" s="262">
        <f t="shared" si="0"/>
        <v>0</v>
      </c>
      <c r="K15" s="262">
        <f t="shared" si="0"/>
        <v>0</v>
      </c>
      <c r="L15" s="262">
        <f t="shared" ref="L15:T15" si="1">SUM(L16:L17)</f>
        <v>0</v>
      </c>
      <c r="M15" s="262">
        <f t="shared" si="1"/>
        <v>0</v>
      </c>
      <c r="N15" s="262">
        <f t="shared" si="1"/>
        <v>0</v>
      </c>
      <c r="O15" s="262">
        <f t="shared" si="1"/>
        <v>0</v>
      </c>
      <c r="P15" s="262">
        <f t="shared" si="1"/>
        <v>0</v>
      </c>
      <c r="Q15" s="262">
        <f t="shared" si="1"/>
        <v>0</v>
      </c>
      <c r="R15" s="262">
        <f t="shared" si="1"/>
        <v>0</v>
      </c>
      <c r="S15" s="262">
        <f t="shared" si="1"/>
        <v>0</v>
      </c>
      <c r="T15" s="263">
        <f t="shared" si="1"/>
        <v>0</v>
      </c>
    </row>
    <row r="16" spans="1:20" ht="15" customHeight="1">
      <c r="C16" s="69"/>
      <c r="D16" s="246" t="s">
        <v>229</v>
      </c>
      <c r="E16" s="236" t="s">
        <v>361</v>
      </c>
      <c r="F16" s="262">
        <f t="shared" ref="F16:J17" si="2">F19+F37</f>
        <v>0</v>
      </c>
      <c r="G16" s="262">
        <f t="shared" si="2"/>
        <v>0</v>
      </c>
      <c r="H16" s="262">
        <f t="shared" si="2"/>
        <v>0</v>
      </c>
      <c r="I16" s="262">
        <f t="shared" si="2"/>
        <v>0</v>
      </c>
      <c r="J16" s="262">
        <f t="shared" si="2"/>
        <v>0</v>
      </c>
      <c r="K16" s="262">
        <f t="shared" ref="K16:N17" si="3">K19+K37</f>
        <v>0</v>
      </c>
      <c r="L16" s="262">
        <f t="shared" si="3"/>
        <v>0</v>
      </c>
      <c r="M16" s="262">
        <f t="shared" si="3"/>
        <v>0</v>
      </c>
      <c r="N16" s="262">
        <f t="shared" si="3"/>
        <v>0</v>
      </c>
      <c r="O16" s="262">
        <f t="shared" ref="O16:T16" si="4">O19+O37</f>
        <v>0</v>
      </c>
      <c r="P16" s="262">
        <f t="shared" si="4"/>
        <v>0</v>
      </c>
      <c r="Q16" s="262">
        <f t="shared" si="4"/>
        <v>0</v>
      </c>
      <c r="R16" s="262">
        <f t="shared" si="4"/>
        <v>0</v>
      </c>
      <c r="S16" s="262">
        <f t="shared" si="4"/>
        <v>0</v>
      </c>
      <c r="T16" s="263">
        <f t="shared" si="4"/>
        <v>0</v>
      </c>
    </row>
    <row r="17" spans="3:20" ht="15" customHeight="1">
      <c r="C17" s="69"/>
      <c r="D17" s="246" t="s">
        <v>230</v>
      </c>
      <c r="E17" s="236" t="s">
        <v>362</v>
      </c>
      <c r="F17" s="262">
        <f t="shared" si="2"/>
        <v>0</v>
      </c>
      <c r="G17" s="262">
        <f t="shared" si="2"/>
        <v>0</v>
      </c>
      <c r="H17" s="262">
        <f t="shared" si="2"/>
        <v>0</v>
      </c>
      <c r="I17" s="262">
        <f t="shared" si="2"/>
        <v>0</v>
      </c>
      <c r="J17" s="262">
        <f t="shared" si="2"/>
        <v>0</v>
      </c>
      <c r="K17" s="262">
        <f t="shared" si="3"/>
        <v>0</v>
      </c>
      <c r="L17" s="262">
        <f t="shared" si="3"/>
        <v>0</v>
      </c>
      <c r="M17" s="262">
        <f t="shared" si="3"/>
        <v>0</v>
      </c>
      <c r="N17" s="262">
        <f t="shared" si="3"/>
        <v>0</v>
      </c>
      <c r="O17" s="262">
        <f t="shared" ref="O17:T17" si="5">O20+O38</f>
        <v>0</v>
      </c>
      <c r="P17" s="262">
        <f t="shared" si="5"/>
        <v>0</v>
      </c>
      <c r="Q17" s="262">
        <f t="shared" si="5"/>
        <v>0</v>
      </c>
      <c r="R17" s="262">
        <f t="shared" si="5"/>
        <v>0</v>
      </c>
      <c r="S17" s="262">
        <f t="shared" si="5"/>
        <v>0</v>
      </c>
      <c r="T17" s="263">
        <f t="shared" si="5"/>
        <v>0</v>
      </c>
    </row>
    <row r="18" spans="3:20" ht="15" customHeight="1">
      <c r="C18" s="69"/>
      <c r="D18" s="252" t="s">
        <v>228</v>
      </c>
      <c r="E18" s="253" t="s">
        <v>322</v>
      </c>
      <c r="F18" s="262">
        <f>SUM(F19:F20)</f>
        <v>0</v>
      </c>
      <c r="G18" s="262">
        <f t="shared" ref="G18:T18" si="6">SUM(G19:G20)</f>
        <v>0</v>
      </c>
      <c r="H18" s="262">
        <f t="shared" si="6"/>
        <v>0</v>
      </c>
      <c r="I18" s="262">
        <f t="shared" si="6"/>
        <v>0</v>
      </c>
      <c r="J18" s="262">
        <f t="shared" si="6"/>
        <v>0</v>
      </c>
      <c r="K18" s="262">
        <f t="shared" si="6"/>
        <v>0</v>
      </c>
      <c r="L18" s="262">
        <f t="shared" si="6"/>
        <v>0</v>
      </c>
      <c r="M18" s="262">
        <f t="shared" si="6"/>
        <v>0</v>
      </c>
      <c r="N18" s="262">
        <f t="shared" si="6"/>
        <v>0</v>
      </c>
      <c r="O18" s="262">
        <f t="shared" si="6"/>
        <v>0</v>
      </c>
      <c r="P18" s="262">
        <f t="shared" si="6"/>
        <v>0</v>
      </c>
      <c r="Q18" s="262">
        <f t="shared" si="6"/>
        <v>0</v>
      </c>
      <c r="R18" s="262">
        <f t="shared" si="6"/>
        <v>0</v>
      </c>
      <c r="S18" s="262">
        <f t="shared" si="6"/>
        <v>0</v>
      </c>
      <c r="T18" s="263">
        <f t="shared" si="6"/>
        <v>0</v>
      </c>
    </row>
    <row r="19" spans="3:20" ht="15" customHeight="1">
      <c r="C19" s="69"/>
      <c r="D19" s="246" t="s">
        <v>229</v>
      </c>
      <c r="E19" s="236" t="s">
        <v>363</v>
      </c>
      <c r="F19" s="262">
        <f>I19+L19+M19+N19</f>
        <v>0</v>
      </c>
      <c r="G19" s="262">
        <f>J19+O19+P19+Q19</f>
        <v>0</v>
      </c>
      <c r="H19" s="262">
        <f>K19+R19+S19+T19</f>
        <v>0</v>
      </c>
      <c r="I19" s="264">
        <f>I22+I25+I28+I31+I34</f>
        <v>0</v>
      </c>
      <c r="J19" s="264">
        <f>K19*nds_rate_index</f>
        <v>0</v>
      </c>
      <c r="K19" s="285">
        <f t="shared" ref="K19:N20" si="7">K22+K25+K28+K31+K34</f>
        <v>0</v>
      </c>
      <c r="L19" s="285">
        <f t="shared" si="7"/>
        <v>0</v>
      </c>
      <c r="M19" s="285">
        <f t="shared" si="7"/>
        <v>0</v>
      </c>
      <c r="N19" s="285">
        <f t="shared" si="7"/>
        <v>0</v>
      </c>
      <c r="O19" s="262">
        <f t="shared" ref="O19:Q20" si="8">R19*nds_rate_index</f>
        <v>0</v>
      </c>
      <c r="P19" s="262">
        <f t="shared" si="8"/>
        <v>0</v>
      </c>
      <c r="Q19" s="262">
        <f t="shared" si="8"/>
        <v>0</v>
      </c>
      <c r="R19" s="285">
        <f t="shared" ref="R19:T20" si="9">R22+R25+R28+R31+R34</f>
        <v>0</v>
      </c>
      <c r="S19" s="285">
        <f t="shared" si="9"/>
        <v>0</v>
      </c>
      <c r="T19" s="286">
        <f t="shared" si="9"/>
        <v>0</v>
      </c>
    </row>
    <row r="20" spans="3:20" ht="15" customHeight="1">
      <c r="C20" s="69"/>
      <c r="D20" s="246" t="s">
        <v>230</v>
      </c>
      <c r="E20" s="236" t="s">
        <v>364</v>
      </c>
      <c r="F20" s="262">
        <f>I20+L20+M20+N20</f>
        <v>0</v>
      </c>
      <c r="G20" s="262">
        <f>J20+O20+P20+Q20</f>
        <v>0</v>
      </c>
      <c r="H20" s="262">
        <f>K20+R20+S20+T20</f>
        <v>0</v>
      </c>
      <c r="I20" s="285">
        <f>I23+I26+I29+I32+I35</f>
        <v>0</v>
      </c>
      <c r="J20" s="264">
        <f>K20*nds_rate_index</f>
        <v>0</v>
      </c>
      <c r="K20" s="285">
        <f t="shared" si="7"/>
        <v>0</v>
      </c>
      <c r="L20" s="285">
        <f t="shared" si="7"/>
        <v>0</v>
      </c>
      <c r="M20" s="285">
        <f t="shared" si="7"/>
        <v>0</v>
      </c>
      <c r="N20" s="285">
        <f t="shared" si="7"/>
        <v>0</v>
      </c>
      <c r="O20" s="262">
        <f t="shared" si="8"/>
        <v>0</v>
      </c>
      <c r="P20" s="262">
        <f t="shared" si="8"/>
        <v>0</v>
      </c>
      <c r="Q20" s="262">
        <f t="shared" si="8"/>
        <v>0</v>
      </c>
      <c r="R20" s="285">
        <f t="shared" si="9"/>
        <v>0</v>
      </c>
      <c r="S20" s="285">
        <f t="shared" si="9"/>
        <v>0</v>
      </c>
      <c r="T20" s="286">
        <f t="shared" si="9"/>
        <v>0</v>
      </c>
    </row>
    <row r="21" spans="3:20" ht="33.75">
      <c r="C21" s="69"/>
      <c r="D21" s="246" t="s">
        <v>231</v>
      </c>
      <c r="E21" s="236" t="s">
        <v>365</v>
      </c>
      <c r="F21" s="262">
        <f t="shared" ref="F21:T21" si="10">SUM(F22:F23)</f>
        <v>0</v>
      </c>
      <c r="G21" s="262">
        <f t="shared" si="10"/>
        <v>0</v>
      </c>
      <c r="H21" s="262">
        <f t="shared" si="10"/>
        <v>0</v>
      </c>
      <c r="I21" s="262">
        <f t="shared" si="10"/>
        <v>0</v>
      </c>
      <c r="J21" s="262">
        <f t="shared" si="10"/>
        <v>0</v>
      </c>
      <c r="K21" s="262">
        <f t="shared" si="10"/>
        <v>0</v>
      </c>
      <c r="L21" s="262">
        <f t="shared" si="10"/>
        <v>0</v>
      </c>
      <c r="M21" s="262">
        <f t="shared" si="10"/>
        <v>0</v>
      </c>
      <c r="N21" s="262">
        <f t="shared" si="10"/>
        <v>0</v>
      </c>
      <c r="O21" s="262">
        <f t="shared" si="10"/>
        <v>0</v>
      </c>
      <c r="P21" s="262">
        <f t="shared" si="10"/>
        <v>0</v>
      </c>
      <c r="Q21" s="262">
        <f t="shared" si="10"/>
        <v>0</v>
      </c>
      <c r="R21" s="262">
        <f t="shared" si="10"/>
        <v>0</v>
      </c>
      <c r="S21" s="262">
        <f t="shared" si="10"/>
        <v>0</v>
      </c>
      <c r="T21" s="263">
        <f t="shared" si="10"/>
        <v>0</v>
      </c>
    </row>
    <row r="22" spans="3:20" ht="15" customHeight="1">
      <c r="C22" s="69"/>
      <c r="D22" s="247" t="s">
        <v>229</v>
      </c>
      <c r="E22" s="236" t="s">
        <v>325</v>
      </c>
      <c r="F22" s="262">
        <f>I22+L22+M22+N22</f>
        <v>0</v>
      </c>
      <c r="G22" s="262">
        <f>J22+O22+P22+Q22</f>
        <v>0</v>
      </c>
      <c r="H22" s="262">
        <f>K22+R22+S22+T22</f>
        <v>0</v>
      </c>
      <c r="I22" s="266"/>
      <c r="J22" s="274"/>
      <c r="K22" s="264">
        <f>IF(nds_rate_index = 0,0,J22/nds_rate_index)</f>
        <v>0</v>
      </c>
      <c r="L22" s="266"/>
      <c r="M22" s="266"/>
      <c r="N22" s="266"/>
      <c r="O22" s="274"/>
      <c r="P22" s="274"/>
      <c r="Q22" s="274"/>
      <c r="R22" s="264">
        <f t="shared" ref="R22:T23" si="11">IF(nds_rate_index = 0,0,O22/nds_rate_index)</f>
        <v>0</v>
      </c>
      <c r="S22" s="264">
        <f t="shared" si="11"/>
        <v>0</v>
      </c>
      <c r="T22" s="265">
        <f t="shared" si="11"/>
        <v>0</v>
      </c>
    </row>
    <row r="23" spans="3:20" ht="15" customHeight="1">
      <c r="C23" s="69"/>
      <c r="D23" s="247" t="s">
        <v>230</v>
      </c>
      <c r="E23" s="236" t="s">
        <v>366</v>
      </c>
      <c r="F23" s="262">
        <f>I23+L23+M23+N23</f>
        <v>0</v>
      </c>
      <c r="G23" s="262">
        <f>J23+O23+P23+Q23</f>
        <v>0</v>
      </c>
      <c r="H23" s="262">
        <f>K23+R23+S23+T23</f>
        <v>0</v>
      </c>
      <c r="I23" s="266"/>
      <c r="J23" s="274"/>
      <c r="K23" s="264">
        <f>IF(nds_rate_index = 0,0,J23/nds_rate_index)</f>
        <v>0</v>
      </c>
      <c r="L23" s="266"/>
      <c r="M23" s="266"/>
      <c r="N23" s="266"/>
      <c r="O23" s="274"/>
      <c r="P23" s="274"/>
      <c r="Q23" s="274"/>
      <c r="R23" s="264">
        <f t="shared" si="11"/>
        <v>0</v>
      </c>
      <c r="S23" s="264">
        <f t="shared" si="11"/>
        <v>0</v>
      </c>
      <c r="T23" s="265">
        <f t="shared" si="11"/>
        <v>0</v>
      </c>
    </row>
    <row r="24" spans="3:20" ht="33.75">
      <c r="C24" s="69"/>
      <c r="D24" s="246" t="s">
        <v>232</v>
      </c>
      <c r="E24" s="236" t="s">
        <v>367</v>
      </c>
      <c r="F24" s="262">
        <f t="shared" ref="F24:T24" si="12">SUM(F25:F26)</f>
        <v>0</v>
      </c>
      <c r="G24" s="262">
        <f t="shared" si="12"/>
        <v>0</v>
      </c>
      <c r="H24" s="262">
        <f t="shared" si="12"/>
        <v>0</v>
      </c>
      <c r="I24" s="262">
        <f t="shared" si="12"/>
        <v>0</v>
      </c>
      <c r="J24" s="262">
        <f t="shared" si="12"/>
        <v>0</v>
      </c>
      <c r="K24" s="262">
        <f t="shared" si="12"/>
        <v>0</v>
      </c>
      <c r="L24" s="262">
        <f t="shared" si="12"/>
        <v>0</v>
      </c>
      <c r="M24" s="262">
        <f t="shared" si="12"/>
        <v>0</v>
      </c>
      <c r="N24" s="262">
        <f t="shared" si="12"/>
        <v>0</v>
      </c>
      <c r="O24" s="262">
        <f t="shared" si="12"/>
        <v>0</v>
      </c>
      <c r="P24" s="262">
        <f t="shared" si="12"/>
        <v>0</v>
      </c>
      <c r="Q24" s="262">
        <f t="shared" si="12"/>
        <v>0</v>
      </c>
      <c r="R24" s="262">
        <f t="shared" si="12"/>
        <v>0</v>
      </c>
      <c r="S24" s="262">
        <f t="shared" si="12"/>
        <v>0</v>
      </c>
      <c r="T24" s="263">
        <f t="shared" si="12"/>
        <v>0</v>
      </c>
    </row>
    <row r="25" spans="3:20" ht="15" customHeight="1">
      <c r="C25" s="69"/>
      <c r="D25" s="247" t="s">
        <v>229</v>
      </c>
      <c r="E25" s="236" t="s">
        <v>326</v>
      </c>
      <c r="F25" s="262">
        <f>I25+L25+M25+N25</f>
        <v>0</v>
      </c>
      <c r="G25" s="262">
        <f>J25+O25+P25+Q25</f>
        <v>0</v>
      </c>
      <c r="H25" s="262">
        <f>K25+R25+S25+T25</f>
        <v>0</v>
      </c>
      <c r="I25" s="266"/>
      <c r="J25" s="274"/>
      <c r="K25" s="264">
        <f>IF(nds_rate_index = 0,0,J25/nds_rate_index)</f>
        <v>0</v>
      </c>
      <c r="L25" s="266"/>
      <c r="M25" s="266"/>
      <c r="N25" s="266"/>
      <c r="O25" s="274"/>
      <c r="P25" s="274"/>
      <c r="Q25" s="274"/>
      <c r="R25" s="264">
        <f t="shared" ref="R25:T26" si="13">IF(nds_rate_index = 0,0,O25/nds_rate_index)</f>
        <v>0</v>
      </c>
      <c r="S25" s="264">
        <f t="shared" si="13"/>
        <v>0</v>
      </c>
      <c r="T25" s="265">
        <f t="shared" si="13"/>
        <v>0</v>
      </c>
    </row>
    <row r="26" spans="3:20" ht="15" customHeight="1">
      <c r="C26" s="69"/>
      <c r="D26" s="247" t="s">
        <v>230</v>
      </c>
      <c r="E26" s="236" t="s">
        <v>368</v>
      </c>
      <c r="F26" s="262">
        <f>I26+L26+M26+N26</f>
        <v>0</v>
      </c>
      <c r="G26" s="262">
        <f>J26+O26+P26+Q26</f>
        <v>0</v>
      </c>
      <c r="H26" s="262">
        <f>K26+R26+S26+T26</f>
        <v>0</v>
      </c>
      <c r="I26" s="266"/>
      <c r="J26" s="274"/>
      <c r="K26" s="264">
        <f>IF(nds_rate_index = 0,0,J26/nds_rate_index)</f>
        <v>0</v>
      </c>
      <c r="L26" s="266"/>
      <c r="M26" s="266"/>
      <c r="N26" s="266"/>
      <c r="O26" s="274"/>
      <c r="P26" s="274"/>
      <c r="Q26" s="274"/>
      <c r="R26" s="264">
        <f t="shared" si="13"/>
        <v>0</v>
      </c>
      <c r="S26" s="264">
        <f t="shared" si="13"/>
        <v>0</v>
      </c>
      <c r="T26" s="265">
        <f t="shared" si="13"/>
        <v>0</v>
      </c>
    </row>
    <row r="27" spans="3:20" ht="33.75">
      <c r="C27" s="69"/>
      <c r="D27" s="246" t="s">
        <v>233</v>
      </c>
      <c r="E27" s="236" t="s">
        <v>369</v>
      </c>
      <c r="F27" s="262">
        <f t="shared" ref="F27:T27" si="14">SUM(F28:F29)</f>
        <v>0</v>
      </c>
      <c r="G27" s="262">
        <f t="shared" si="14"/>
        <v>0</v>
      </c>
      <c r="H27" s="262">
        <f t="shared" si="14"/>
        <v>0</v>
      </c>
      <c r="I27" s="262">
        <f t="shared" si="14"/>
        <v>0</v>
      </c>
      <c r="J27" s="262">
        <f t="shared" si="14"/>
        <v>0</v>
      </c>
      <c r="K27" s="262">
        <f t="shared" si="14"/>
        <v>0</v>
      </c>
      <c r="L27" s="262">
        <f t="shared" si="14"/>
        <v>0</v>
      </c>
      <c r="M27" s="262">
        <f t="shared" si="14"/>
        <v>0</v>
      </c>
      <c r="N27" s="262">
        <f t="shared" si="14"/>
        <v>0</v>
      </c>
      <c r="O27" s="262">
        <f t="shared" si="14"/>
        <v>0</v>
      </c>
      <c r="P27" s="262">
        <f t="shared" si="14"/>
        <v>0</v>
      </c>
      <c r="Q27" s="262">
        <f t="shared" si="14"/>
        <v>0</v>
      </c>
      <c r="R27" s="262">
        <f t="shared" si="14"/>
        <v>0</v>
      </c>
      <c r="S27" s="262">
        <f t="shared" si="14"/>
        <v>0</v>
      </c>
      <c r="T27" s="263">
        <f t="shared" si="14"/>
        <v>0</v>
      </c>
    </row>
    <row r="28" spans="3:20" ht="15" customHeight="1">
      <c r="C28" s="69"/>
      <c r="D28" s="247" t="s">
        <v>229</v>
      </c>
      <c r="E28" s="236" t="s">
        <v>327</v>
      </c>
      <c r="F28" s="262">
        <f>I28+L28+M28+N28</f>
        <v>0</v>
      </c>
      <c r="G28" s="262">
        <f>J28+O28+P28+Q28</f>
        <v>0</v>
      </c>
      <c r="H28" s="262">
        <f>K28+R28+S28+T28</f>
        <v>0</v>
      </c>
      <c r="I28" s="266"/>
      <c r="J28" s="274"/>
      <c r="K28" s="264">
        <f>IF(nds_rate_index = 0,0,J28/nds_rate_index)</f>
        <v>0</v>
      </c>
      <c r="L28" s="266"/>
      <c r="M28" s="266"/>
      <c r="N28" s="266"/>
      <c r="O28" s="274"/>
      <c r="P28" s="274"/>
      <c r="Q28" s="274"/>
      <c r="R28" s="264">
        <f t="shared" ref="R28:T29" si="15">IF(nds_rate_index = 0,0,O28/nds_rate_index)</f>
        <v>0</v>
      </c>
      <c r="S28" s="264">
        <f t="shared" si="15"/>
        <v>0</v>
      </c>
      <c r="T28" s="265">
        <f t="shared" si="15"/>
        <v>0</v>
      </c>
    </row>
    <row r="29" spans="3:20" ht="15" customHeight="1">
      <c r="C29" s="69"/>
      <c r="D29" s="247" t="s">
        <v>230</v>
      </c>
      <c r="E29" s="236" t="s">
        <v>370</v>
      </c>
      <c r="F29" s="262">
        <f>I29+L29+M29+N29</f>
        <v>0</v>
      </c>
      <c r="G29" s="262">
        <f>J29+O29+P29+Q29</f>
        <v>0</v>
      </c>
      <c r="H29" s="262">
        <f>K29+R29+S29+T29</f>
        <v>0</v>
      </c>
      <c r="I29" s="266"/>
      <c r="J29" s="274"/>
      <c r="K29" s="264">
        <f>IF(nds_rate_index = 0,0,J29/nds_rate_index)</f>
        <v>0</v>
      </c>
      <c r="L29" s="266"/>
      <c r="M29" s="266"/>
      <c r="N29" s="266"/>
      <c r="O29" s="274"/>
      <c r="P29" s="274"/>
      <c r="Q29" s="274"/>
      <c r="R29" s="264">
        <f t="shared" si="15"/>
        <v>0</v>
      </c>
      <c r="S29" s="264">
        <f t="shared" si="15"/>
        <v>0</v>
      </c>
      <c r="T29" s="265">
        <f t="shared" si="15"/>
        <v>0</v>
      </c>
    </row>
    <row r="30" spans="3:20" ht="33.75">
      <c r="C30" s="69"/>
      <c r="D30" s="246" t="s">
        <v>234</v>
      </c>
      <c r="E30" s="236" t="s">
        <v>371</v>
      </c>
      <c r="F30" s="262">
        <f t="shared" ref="F30:T30" si="16">SUM(F31:F32)</f>
        <v>0</v>
      </c>
      <c r="G30" s="262">
        <f t="shared" si="16"/>
        <v>0</v>
      </c>
      <c r="H30" s="262">
        <f t="shared" si="16"/>
        <v>0</v>
      </c>
      <c r="I30" s="262">
        <f t="shared" si="16"/>
        <v>0</v>
      </c>
      <c r="J30" s="262">
        <f t="shared" si="16"/>
        <v>0</v>
      </c>
      <c r="K30" s="262">
        <f t="shared" si="16"/>
        <v>0</v>
      </c>
      <c r="L30" s="262">
        <f t="shared" si="16"/>
        <v>0</v>
      </c>
      <c r="M30" s="262">
        <f t="shared" si="16"/>
        <v>0</v>
      </c>
      <c r="N30" s="262">
        <f t="shared" si="16"/>
        <v>0</v>
      </c>
      <c r="O30" s="262">
        <f t="shared" si="16"/>
        <v>0</v>
      </c>
      <c r="P30" s="262">
        <f t="shared" si="16"/>
        <v>0</v>
      </c>
      <c r="Q30" s="262">
        <f t="shared" si="16"/>
        <v>0</v>
      </c>
      <c r="R30" s="262">
        <f t="shared" si="16"/>
        <v>0</v>
      </c>
      <c r="S30" s="262">
        <f t="shared" si="16"/>
        <v>0</v>
      </c>
      <c r="T30" s="263">
        <f t="shared" si="16"/>
        <v>0</v>
      </c>
    </row>
    <row r="31" spans="3:20" ht="15" customHeight="1">
      <c r="C31" s="69"/>
      <c r="D31" s="247" t="s">
        <v>229</v>
      </c>
      <c r="E31" s="236" t="s">
        <v>328</v>
      </c>
      <c r="F31" s="262">
        <f>I31+L31+M31+N31</f>
        <v>0</v>
      </c>
      <c r="G31" s="262">
        <f>J31+O31+P31+Q31</f>
        <v>0</v>
      </c>
      <c r="H31" s="262">
        <f>K31+R31+S31+T31</f>
        <v>0</v>
      </c>
      <c r="I31" s="266"/>
      <c r="J31" s="274"/>
      <c r="K31" s="264">
        <f>IF(nds_rate_index = 0,0,J31/nds_rate_index)</f>
        <v>0</v>
      </c>
      <c r="L31" s="266"/>
      <c r="M31" s="266"/>
      <c r="N31" s="266"/>
      <c r="O31" s="274"/>
      <c r="P31" s="274"/>
      <c r="Q31" s="274"/>
      <c r="R31" s="264">
        <f t="shared" ref="R31:T32" si="17">IF(nds_rate_index = 0,0,O31/nds_rate_index)</f>
        <v>0</v>
      </c>
      <c r="S31" s="264">
        <f t="shared" si="17"/>
        <v>0</v>
      </c>
      <c r="T31" s="265">
        <f t="shared" si="17"/>
        <v>0</v>
      </c>
    </row>
    <row r="32" spans="3:20" ht="15" customHeight="1">
      <c r="C32" s="69"/>
      <c r="D32" s="247" t="s">
        <v>230</v>
      </c>
      <c r="E32" s="236" t="s">
        <v>372</v>
      </c>
      <c r="F32" s="262">
        <f>I32+L32+M32+N32</f>
        <v>0</v>
      </c>
      <c r="G32" s="262">
        <f>J32+O32+P32+Q32</f>
        <v>0</v>
      </c>
      <c r="H32" s="262">
        <f>K32+R32+S32+T32</f>
        <v>0</v>
      </c>
      <c r="I32" s="266"/>
      <c r="J32" s="274"/>
      <c r="K32" s="264">
        <f>IF(nds_rate_index = 0,0,J32/nds_rate_index)</f>
        <v>0</v>
      </c>
      <c r="L32" s="266"/>
      <c r="M32" s="266"/>
      <c r="N32" s="266"/>
      <c r="O32" s="274"/>
      <c r="P32" s="274"/>
      <c r="Q32" s="274"/>
      <c r="R32" s="264">
        <f t="shared" si="17"/>
        <v>0</v>
      </c>
      <c r="S32" s="264">
        <f t="shared" si="17"/>
        <v>0</v>
      </c>
      <c r="T32" s="265">
        <f t="shared" si="17"/>
        <v>0</v>
      </c>
    </row>
    <row r="33" spans="3:20" ht="15" customHeight="1">
      <c r="C33" s="69"/>
      <c r="D33" s="246" t="s">
        <v>235</v>
      </c>
      <c r="E33" s="236" t="s">
        <v>373</v>
      </c>
      <c r="F33" s="262">
        <f t="shared" ref="F33:T33" si="18">SUM(F34:F35)</f>
        <v>0</v>
      </c>
      <c r="G33" s="262">
        <f t="shared" si="18"/>
        <v>0</v>
      </c>
      <c r="H33" s="262">
        <f t="shared" si="18"/>
        <v>0</v>
      </c>
      <c r="I33" s="262">
        <f t="shared" si="18"/>
        <v>0</v>
      </c>
      <c r="J33" s="262">
        <f t="shared" si="18"/>
        <v>0</v>
      </c>
      <c r="K33" s="262">
        <f t="shared" si="18"/>
        <v>0</v>
      </c>
      <c r="L33" s="262">
        <f t="shared" si="18"/>
        <v>0</v>
      </c>
      <c r="M33" s="262">
        <f t="shared" si="18"/>
        <v>0</v>
      </c>
      <c r="N33" s="262">
        <f t="shared" si="18"/>
        <v>0</v>
      </c>
      <c r="O33" s="262">
        <f t="shared" si="18"/>
        <v>0</v>
      </c>
      <c r="P33" s="262">
        <f t="shared" si="18"/>
        <v>0</v>
      </c>
      <c r="Q33" s="262">
        <f t="shared" si="18"/>
        <v>0</v>
      </c>
      <c r="R33" s="262">
        <f t="shared" si="18"/>
        <v>0</v>
      </c>
      <c r="S33" s="262">
        <f t="shared" si="18"/>
        <v>0</v>
      </c>
      <c r="T33" s="263">
        <f t="shared" si="18"/>
        <v>0</v>
      </c>
    </row>
    <row r="34" spans="3:20" ht="15" customHeight="1">
      <c r="C34" s="69"/>
      <c r="D34" s="247" t="s">
        <v>229</v>
      </c>
      <c r="E34" s="236" t="s">
        <v>329</v>
      </c>
      <c r="F34" s="262">
        <f>I34+L34+M34+N34</f>
        <v>0</v>
      </c>
      <c r="G34" s="262">
        <f>J34+O34+P34+Q34</f>
        <v>0</v>
      </c>
      <c r="H34" s="262">
        <f>K34+R34+S34+T34</f>
        <v>0</v>
      </c>
      <c r="I34" s="266"/>
      <c r="J34" s="274"/>
      <c r="K34" s="264">
        <f>IF(nds_rate_index = 0,0,J34/nds_rate_index)</f>
        <v>0</v>
      </c>
      <c r="L34" s="266"/>
      <c r="M34" s="266"/>
      <c r="N34" s="266"/>
      <c r="O34" s="274"/>
      <c r="P34" s="274"/>
      <c r="Q34" s="274"/>
      <c r="R34" s="264">
        <f t="shared" ref="R34:T35" si="19">IF(nds_rate_index = 0,0,O34/nds_rate_index)</f>
        <v>0</v>
      </c>
      <c r="S34" s="264">
        <f t="shared" si="19"/>
        <v>0</v>
      </c>
      <c r="T34" s="265">
        <f t="shared" si="19"/>
        <v>0</v>
      </c>
    </row>
    <row r="35" spans="3:20" ht="15" customHeight="1">
      <c r="C35" s="69"/>
      <c r="D35" s="247" t="s">
        <v>230</v>
      </c>
      <c r="E35" s="236" t="s">
        <v>374</v>
      </c>
      <c r="F35" s="262">
        <f>I35+L35+M35+N35</f>
        <v>0</v>
      </c>
      <c r="G35" s="262">
        <f>J35+O35+P35+Q35</f>
        <v>0</v>
      </c>
      <c r="H35" s="262">
        <f>K35+R35+S35+T35</f>
        <v>0</v>
      </c>
      <c r="I35" s="266"/>
      <c r="J35" s="274"/>
      <c r="K35" s="264">
        <f>IF(nds_rate_index = 0,0,J35/nds_rate_index)</f>
        <v>0</v>
      </c>
      <c r="L35" s="266"/>
      <c r="M35" s="266"/>
      <c r="N35" s="266"/>
      <c r="O35" s="274"/>
      <c r="P35" s="274"/>
      <c r="Q35" s="274"/>
      <c r="R35" s="264">
        <f t="shared" si="19"/>
        <v>0</v>
      </c>
      <c r="S35" s="264">
        <f t="shared" si="19"/>
        <v>0</v>
      </c>
      <c r="T35" s="265">
        <f t="shared" si="19"/>
        <v>0</v>
      </c>
    </row>
    <row r="36" spans="3:20" ht="15" customHeight="1">
      <c r="C36" s="69"/>
      <c r="D36" s="252" t="s">
        <v>236</v>
      </c>
      <c r="E36" s="253" t="s">
        <v>330</v>
      </c>
      <c r="F36" s="262">
        <f t="shared" ref="F36:T36" si="20">SUM(F37:F38)</f>
        <v>0</v>
      </c>
      <c r="G36" s="262">
        <f t="shared" si="20"/>
        <v>0</v>
      </c>
      <c r="H36" s="262">
        <f t="shared" si="20"/>
        <v>0</v>
      </c>
      <c r="I36" s="262">
        <f t="shared" si="20"/>
        <v>0</v>
      </c>
      <c r="J36" s="262">
        <f t="shared" si="20"/>
        <v>0</v>
      </c>
      <c r="K36" s="262">
        <f t="shared" si="20"/>
        <v>0</v>
      </c>
      <c r="L36" s="262">
        <f t="shared" si="20"/>
        <v>0</v>
      </c>
      <c r="M36" s="262">
        <f t="shared" si="20"/>
        <v>0</v>
      </c>
      <c r="N36" s="262">
        <f t="shared" si="20"/>
        <v>0</v>
      </c>
      <c r="O36" s="262">
        <f t="shared" si="20"/>
        <v>0</v>
      </c>
      <c r="P36" s="262">
        <f t="shared" si="20"/>
        <v>0</v>
      </c>
      <c r="Q36" s="262">
        <f t="shared" si="20"/>
        <v>0</v>
      </c>
      <c r="R36" s="262">
        <f t="shared" si="20"/>
        <v>0</v>
      </c>
      <c r="S36" s="262">
        <f t="shared" si="20"/>
        <v>0</v>
      </c>
      <c r="T36" s="263">
        <f t="shared" si="20"/>
        <v>0</v>
      </c>
    </row>
    <row r="37" spans="3:20" ht="15" customHeight="1">
      <c r="C37" s="69"/>
      <c r="D37" s="246" t="s">
        <v>229</v>
      </c>
      <c r="E37" s="236" t="s">
        <v>375</v>
      </c>
      <c r="F37" s="262">
        <f>F41+F44+F47+F50+F53+F56+F59+F62</f>
        <v>0</v>
      </c>
      <c r="G37" s="262">
        <f t="shared" ref="G37:T37" si="21">G41+G44+G47+G50+G53+G56+G59+G62</f>
        <v>0</v>
      </c>
      <c r="H37" s="262">
        <f t="shared" si="21"/>
        <v>0</v>
      </c>
      <c r="I37" s="262">
        <f t="shared" si="21"/>
        <v>0</v>
      </c>
      <c r="J37" s="262">
        <f t="shared" si="21"/>
        <v>0</v>
      </c>
      <c r="K37" s="262">
        <f t="shared" si="21"/>
        <v>0</v>
      </c>
      <c r="L37" s="262">
        <f t="shared" si="21"/>
        <v>0</v>
      </c>
      <c r="M37" s="262">
        <f t="shared" si="21"/>
        <v>0</v>
      </c>
      <c r="N37" s="262">
        <f t="shared" si="21"/>
        <v>0</v>
      </c>
      <c r="O37" s="262">
        <f t="shared" si="21"/>
        <v>0</v>
      </c>
      <c r="P37" s="262">
        <f t="shared" si="21"/>
        <v>0</v>
      </c>
      <c r="Q37" s="262">
        <f t="shared" si="21"/>
        <v>0</v>
      </c>
      <c r="R37" s="262">
        <f t="shared" si="21"/>
        <v>0</v>
      </c>
      <c r="S37" s="262">
        <f t="shared" si="21"/>
        <v>0</v>
      </c>
      <c r="T37" s="263">
        <f t="shared" si="21"/>
        <v>0</v>
      </c>
    </row>
    <row r="38" spans="3:20" ht="15" customHeight="1">
      <c r="C38" s="69"/>
      <c r="D38" s="246" t="s">
        <v>230</v>
      </c>
      <c r="E38" s="236" t="s">
        <v>376</v>
      </c>
      <c r="F38" s="262">
        <f>F42+F45+F48+F51+F54+F57+F60+F63</f>
        <v>0</v>
      </c>
      <c r="G38" s="262">
        <f t="shared" ref="G38:T38" si="22">G42+G45+G48+G51+G54+G57+G60+G63</f>
        <v>0</v>
      </c>
      <c r="H38" s="262">
        <f t="shared" si="22"/>
        <v>0</v>
      </c>
      <c r="I38" s="262">
        <f t="shared" si="22"/>
        <v>0</v>
      </c>
      <c r="J38" s="262">
        <f t="shared" si="22"/>
        <v>0</v>
      </c>
      <c r="K38" s="262">
        <f t="shared" si="22"/>
        <v>0</v>
      </c>
      <c r="L38" s="262">
        <f t="shared" si="22"/>
        <v>0</v>
      </c>
      <c r="M38" s="262">
        <f t="shared" si="22"/>
        <v>0</v>
      </c>
      <c r="N38" s="262">
        <f t="shared" si="22"/>
        <v>0</v>
      </c>
      <c r="O38" s="262">
        <f t="shared" si="22"/>
        <v>0</v>
      </c>
      <c r="P38" s="262">
        <f t="shared" si="22"/>
        <v>0</v>
      </c>
      <c r="Q38" s="262">
        <f t="shared" si="22"/>
        <v>0</v>
      </c>
      <c r="R38" s="262">
        <f t="shared" si="22"/>
        <v>0</v>
      </c>
      <c r="S38" s="262">
        <f t="shared" si="22"/>
        <v>0</v>
      </c>
      <c r="T38" s="263">
        <f t="shared" si="22"/>
        <v>0</v>
      </c>
    </row>
    <row r="39" spans="3:20" ht="15" customHeight="1">
      <c r="C39" s="69"/>
      <c r="D39" s="246" t="s">
        <v>196</v>
      </c>
      <c r="E39" s="236"/>
      <c r="F39" s="276"/>
      <c r="G39" s="277"/>
      <c r="H39" s="277"/>
      <c r="I39" s="277"/>
      <c r="J39" s="277"/>
      <c r="K39" s="277"/>
      <c r="L39" s="277"/>
      <c r="M39" s="277"/>
      <c r="N39" s="277"/>
      <c r="O39" s="277"/>
      <c r="P39" s="277"/>
      <c r="Q39" s="277"/>
      <c r="R39" s="277"/>
      <c r="S39" s="277"/>
      <c r="T39" s="278"/>
    </row>
    <row r="40" spans="3:20" ht="35.25" customHeight="1">
      <c r="C40" s="69"/>
      <c r="D40" s="246" t="s">
        <v>377</v>
      </c>
      <c r="E40" s="236" t="s">
        <v>378</v>
      </c>
      <c r="F40" s="262">
        <f t="shared" ref="F40:T40" si="23">SUM(F41:F42)</f>
        <v>0</v>
      </c>
      <c r="G40" s="262">
        <f t="shared" si="23"/>
        <v>0</v>
      </c>
      <c r="H40" s="262">
        <f t="shared" si="23"/>
        <v>0</v>
      </c>
      <c r="I40" s="262">
        <f t="shared" si="23"/>
        <v>0</v>
      </c>
      <c r="J40" s="262">
        <f t="shared" si="23"/>
        <v>0</v>
      </c>
      <c r="K40" s="262">
        <f t="shared" si="23"/>
        <v>0</v>
      </c>
      <c r="L40" s="262">
        <f t="shared" si="23"/>
        <v>0</v>
      </c>
      <c r="M40" s="262">
        <f t="shared" si="23"/>
        <v>0</v>
      </c>
      <c r="N40" s="262">
        <f t="shared" si="23"/>
        <v>0</v>
      </c>
      <c r="O40" s="262">
        <f t="shared" si="23"/>
        <v>0</v>
      </c>
      <c r="P40" s="262">
        <f t="shared" si="23"/>
        <v>0</v>
      </c>
      <c r="Q40" s="262">
        <f t="shared" si="23"/>
        <v>0</v>
      </c>
      <c r="R40" s="262">
        <f t="shared" si="23"/>
        <v>0</v>
      </c>
      <c r="S40" s="262">
        <f t="shared" si="23"/>
        <v>0</v>
      </c>
      <c r="T40" s="263">
        <f t="shared" si="23"/>
        <v>0</v>
      </c>
    </row>
    <row r="41" spans="3:20" ht="15" customHeight="1">
      <c r="C41" s="69"/>
      <c r="D41" s="247" t="s">
        <v>229</v>
      </c>
      <c r="E41" s="236" t="s">
        <v>333</v>
      </c>
      <c r="F41" s="262">
        <f>I41+L41+M41+N41</f>
        <v>0</v>
      </c>
      <c r="G41" s="262">
        <f>J41+O41+P41+Q41</f>
        <v>0</v>
      </c>
      <c r="H41" s="262">
        <f>K41+R41+S41+T41</f>
        <v>0</v>
      </c>
      <c r="I41" s="266"/>
      <c r="J41" s="274"/>
      <c r="K41" s="264">
        <f>IF(nds_rate_index = 0,0,J41/nds_rate_index)</f>
        <v>0</v>
      </c>
      <c r="L41" s="266"/>
      <c r="M41" s="266"/>
      <c r="N41" s="266"/>
      <c r="O41" s="274"/>
      <c r="P41" s="274"/>
      <c r="Q41" s="274"/>
      <c r="R41" s="264">
        <f t="shared" ref="R41:T42" si="24">IF(nds_rate_index = 0,0,O41/nds_rate_index)</f>
        <v>0</v>
      </c>
      <c r="S41" s="264">
        <f t="shared" si="24"/>
        <v>0</v>
      </c>
      <c r="T41" s="265">
        <f t="shared" si="24"/>
        <v>0</v>
      </c>
    </row>
    <row r="42" spans="3:20" ht="15" customHeight="1">
      <c r="C42" s="69"/>
      <c r="D42" s="247" t="s">
        <v>230</v>
      </c>
      <c r="E42" s="236" t="s">
        <v>379</v>
      </c>
      <c r="F42" s="262">
        <f>I42+L42+M42+N42</f>
        <v>0</v>
      </c>
      <c r="G42" s="262">
        <f>J42+O42+P42+Q42</f>
        <v>0</v>
      </c>
      <c r="H42" s="262">
        <f>K42+R42+S42+T42</f>
        <v>0</v>
      </c>
      <c r="I42" s="266"/>
      <c r="J42" s="274"/>
      <c r="K42" s="264">
        <f>IF(nds_rate_index = 0,0,J42/nds_rate_index)</f>
        <v>0</v>
      </c>
      <c r="L42" s="266"/>
      <c r="M42" s="266"/>
      <c r="N42" s="266"/>
      <c r="O42" s="274"/>
      <c r="P42" s="274"/>
      <c r="Q42" s="274"/>
      <c r="R42" s="264">
        <f t="shared" si="24"/>
        <v>0</v>
      </c>
      <c r="S42" s="264">
        <f t="shared" si="24"/>
        <v>0</v>
      </c>
      <c r="T42" s="265">
        <f t="shared" si="24"/>
        <v>0</v>
      </c>
    </row>
    <row r="43" spans="3:20" ht="49.5" customHeight="1">
      <c r="C43" s="69"/>
      <c r="D43" s="246" t="s">
        <v>380</v>
      </c>
      <c r="E43" s="236" t="s">
        <v>381</v>
      </c>
      <c r="F43" s="262">
        <f t="shared" ref="F43:T43" si="25">SUM(F44:F45)</f>
        <v>0</v>
      </c>
      <c r="G43" s="262">
        <f t="shared" si="25"/>
        <v>0</v>
      </c>
      <c r="H43" s="262">
        <f t="shared" si="25"/>
        <v>0</v>
      </c>
      <c r="I43" s="262">
        <f t="shared" si="25"/>
        <v>0</v>
      </c>
      <c r="J43" s="262">
        <f t="shared" si="25"/>
        <v>0</v>
      </c>
      <c r="K43" s="262">
        <f t="shared" si="25"/>
        <v>0</v>
      </c>
      <c r="L43" s="262">
        <f t="shared" si="25"/>
        <v>0</v>
      </c>
      <c r="M43" s="262">
        <f t="shared" si="25"/>
        <v>0</v>
      </c>
      <c r="N43" s="262">
        <f t="shared" si="25"/>
        <v>0</v>
      </c>
      <c r="O43" s="262">
        <f t="shared" si="25"/>
        <v>0</v>
      </c>
      <c r="P43" s="262">
        <f t="shared" si="25"/>
        <v>0</v>
      </c>
      <c r="Q43" s="262">
        <f t="shared" si="25"/>
        <v>0</v>
      </c>
      <c r="R43" s="262">
        <f t="shared" si="25"/>
        <v>0</v>
      </c>
      <c r="S43" s="262">
        <f t="shared" si="25"/>
        <v>0</v>
      </c>
      <c r="T43" s="263">
        <f t="shared" si="25"/>
        <v>0</v>
      </c>
    </row>
    <row r="44" spans="3:20" ht="15" customHeight="1">
      <c r="C44" s="69"/>
      <c r="D44" s="247" t="s">
        <v>229</v>
      </c>
      <c r="E44" s="236" t="s">
        <v>334</v>
      </c>
      <c r="F44" s="262">
        <f>I44+L44+M44+N44</f>
        <v>0</v>
      </c>
      <c r="G44" s="262">
        <f>J44+O44+P44+Q44</f>
        <v>0</v>
      </c>
      <c r="H44" s="262">
        <f>K44+R44+S44+T44</f>
        <v>0</v>
      </c>
      <c r="I44" s="266"/>
      <c r="J44" s="274"/>
      <c r="K44" s="264">
        <f>IF(nds_rate_index = 0,0,J44/nds_rate_index)</f>
        <v>0</v>
      </c>
      <c r="L44" s="266"/>
      <c r="M44" s="266"/>
      <c r="N44" s="266"/>
      <c r="O44" s="274"/>
      <c r="P44" s="274"/>
      <c r="Q44" s="274"/>
      <c r="R44" s="264">
        <f t="shared" ref="R44:T45" si="26">IF(nds_rate_index = 0,0,O44/nds_rate_index)</f>
        <v>0</v>
      </c>
      <c r="S44" s="264">
        <f t="shared" si="26"/>
        <v>0</v>
      </c>
      <c r="T44" s="265">
        <f t="shared" si="26"/>
        <v>0</v>
      </c>
    </row>
    <row r="45" spans="3:20" ht="15" customHeight="1">
      <c r="C45" s="69"/>
      <c r="D45" s="247" t="s">
        <v>230</v>
      </c>
      <c r="E45" s="236" t="s">
        <v>382</v>
      </c>
      <c r="F45" s="262">
        <f>I45+L45+M45+N45</f>
        <v>0</v>
      </c>
      <c r="G45" s="262">
        <f>J45+O45+P45+Q45</f>
        <v>0</v>
      </c>
      <c r="H45" s="262">
        <f>K45+R45+S45+T45</f>
        <v>0</v>
      </c>
      <c r="I45" s="266"/>
      <c r="J45" s="274"/>
      <c r="K45" s="264">
        <f>IF(nds_rate_index = 0,0,J45/nds_rate_index)</f>
        <v>0</v>
      </c>
      <c r="L45" s="266"/>
      <c r="M45" s="266"/>
      <c r="N45" s="266"/>
      <c r="O45" s="274"/>
      <c r="P45" s="274"/>
      <c r="Q45" s="274"/>
      <c r="R45" s="264">
        <f t="shared" si="26"/>
        <v>0</v>
      </c>
      <c r="S45" s="264">
        <f t="shared" si="26"/>
        <v>0</v>
      </c>
      <c r="T45" s="265">
        <f t="shared" si="26"/>
        <v>0</v>
      </c>
    </row>
    <row r="46" spans="3:20" ht="22.5">
      <c r="C46" s="69"/>
      <c r="D46" s="246" t="s">
        <v>237</v>
      </c>
      <c r="E46" s="236" t="s">
        <v>383</v>
      </c>
      <c r="F46" s="262">
        <f t="shared" ref="F46:T46" si="27">SUM(F47:F48)</f>
        <v>0</v>
      </c>
      <c r="G46" s="262">
        <f t="shared" si="27"/>
        <v>0</v>
      </c>
      <c r="H46" s="262">
        <f t="shared" si="27"/>
        <v>0</v>
      </c>
      <c r="I46" s="262">
        <f t="shared" si="27"/>
        <v>0</v>
      </c>
      <c r="J46" s="262">
        <f t="shared" si="27"/>
        <v>0</v>
      </c>
      <c r="K46" s="262">
        <f t="shared" si="27"/>
        <v>0</v>
      </c>
      <c r="L46" s="262">
        <f t="shared" si="27"/>
        <v>0</v>
      </c>
      <c r="M46" s="262">
        <f t="shared" si="27"/>
        <v>0</v>
      </c>
      <c r="N46" s="262">
        <f t="shared" si="27"/>
        <v>0</v>
      </c>
      <c r="O46" s="262">
        <f t="shared" si="27"/>
        <v>0</v>
      </c>
      <c r="P46" s="262">
        <f t="shared" si="27"/>
        <v>0</v>
      </c>
      <c r="Q46" s="262">
        <f t="shared" si="27"/>
        <v>0</v>
      </c>
      <c r="R46" s="262">
        <f t="shared" si="27"/>
        <v>0</v>
      </c>
      <c r="S46" s="262">
        <f t="shared" si="27"/>
        <v>0</v>
      </c>
      <c r="T46" s="263">
        <f t="shared" si="27"/>
        <v>0</v>
      </c>
    </row>
    <row r="47" spans="3:20" ht="15" customHeight="1">
      <c r="C47" s="69"/>
      <c r="D47" s="247" t="s">
        <v>229</v>
      </c>
      <c r="E47" s="236" t="s">
        <v>335</v>
      </c>
      <c r="F47" s="262">
        <f>I47+L47+M47+N47</f>
        <v>0</v>
      </c>
      <c r="G47" s="262">
        <f>J47+O47+P47+Q47</f>
        <v>0</v>
      </c>
      <c r="H47" s="262">
        <f>K47+R47+S47+T47</f>
        <v>0</v>
      </c>
      <c r="I47" s="266"/>
      <c r="J47" s="274"/>
      <c r="K47" s="264">
        <f>IF(nds_rate_index = 0,0,J47/nds_rate_index)</f>
        <v>0</v>
      </c>
      <c r="L47" s="266"/>
      <c r="M47" s="266"/>
      <c r="N47" s="266"/>
      <c r="O47" s="274"/>
      <c r="P47" s="274"/>
      <c r="Q47" s="274"/>
      <c r="R47" s="264">
        <f t="shared" ref="R47:T48" si="28">IF(nds_rate_index = 0,0,O47/nds_rate_index)</f>
        <v>0</v>
      </c>
      <c r="S47" s="264">
        <f t="shared" si="28"/>
        <v>0</v>
      </c>
      <c r="T47" s="265">
        <f t="shared" si="28"/>
        <v>0</v>
      </c>
    </row>
    <row r="48" spans="3:20" ht="15" customHeight="1">
      <c r="C48" s="69"/>
      <c r="D48" s="247" t="s">
        <v>230</v>
      </c>
      <c r="E48" s="236" t="s">
        <v>384</v>
      </c>
      <c r="F48" s="262">
        <f>I48+L48+M48+N48</f>
        <v>0</v>
      </c>
      <c r="G48" s="262">
        <f>J48+O48+P48+Q48</f>
        <v>0</v>
      </c>
      <c r="H48" s="262">
        <f>K48+R48+S48+T48</f>
        <v>0</v>
      </c>
      <c r="I48" s="266"/>
      <c r="J48" s="274"/>
      <c r="K48" s="264">
        <f>IF(nds_rate_index = 0,0,J48/nds_rate_index)</f>
        <v>0</v>
      </c>
      <c r="L48" s="266"/>
      <c r="M48" s="266"/>
      <c r="N48" s="266"/>
      <c r="O48" s="274"/>
      <c r="P48" s="274"/>
      <c r="Q48" s="274"/>
      <c r="R48" s="264">
        <f t="shared" si="28"/>
        <v>0</v>
      </c>
      <c r="S48" s="264">
        <f t="shared" si="28"/>
        <v>0</v>
      </c>
      <c r="T48" s="265">
        <f t="shared" si="28"/>
        <v>0</v>
      </c>
    </row>
    <row r="49" spans="3:20" ht="15" customHeight="1">
      <c r="C49" s="69"/>
      <c r="D49" s="246" t="s">
        <v>385</v>
      </c>
      <c r="E49" s="236" t="s">
        <v>386</v>
      </c>
      <c r="F49" s="262">
        <f t="shared" ref="F49:T49" si="29">SUM(F50:F51)</f>
        <v>0</v>
      </c>
      <c r="G49" s="262">
        <f t="shared" si="29"/>
        <v>0</v>
      </c>
      <c r="H49" s="262">
        <f t="shared" si="29"/>
        <v>0</v>
      </c>
      <c r="I49" s="262">
        <f t="shared" si="29"/>
        <v>0</v>
      </c>
      <c r="J49" s="262">
        <f t="shared" si="29"/>
        <v>0</v>
      </c>
      <c r="K49" s="262">
        <f t="shared" si="29"/>
        <v>0</v>
      </c>
      <c r="L49" s="262">
        <f t="shared" si="29"/>
        <v>0</v>
      </c>
      <c r="M49" s="262">
        <f t="shared" si="29"/>
        <v>0</v>
      </c>
      <c r="N49" s="262">
        <f t="shared" si="29"/>
        <v>0</v>
      </c>
      <c r="O49" s="262">
        <f t="shared" si="29"/>
        <v>0</v>
      </c>
      <c r="P49" s="262">
        <f t="shared" si="29"/>
        <v>0</v>
      </c>
      <c r="Q49" s="262">
        <f t="shared" si="29"/>
        <v>0</v>
      </c>
      <c r="R49" s="262">
        <f t="shared" si="29"/>
        <v>0</v>
      </c>
      <c r="S49" s="262">
        <f t="shared" si="29"/>
        <v>0</v>
      </c>
      <c r="T49" s="263">
        <f t="shared" si="29"/>
        <v>0</v>
      </c>
    </row>
    <row r="50" spans="3:20" ht="15" customHeight="1">
      <c r="C50" s="69"/>
      <c r="D50" s="247" t="s">
        <v>229</v>
      </c>
      <c r="E50" s="236" t="s">
        <v>336</v>
      </c>
      <c r="F50" s="262">
        <f>I50+L50+M50+N50</f>
        <v>0</v>
      </c>
      <c r="G50" s="262">
        <f>J50+O50+P50+Q50</f>
        <v>0</v>
      </c>
      <c r="H50" s="262">
        <f>K50+R50+S50+T50</f>
        <v>0</v>
      </c>
      <c r="I50" s="266"/>
      <c r="J50" s="274"/>
      <c r="K50" s="264">
        <f>IF(nds_rate_index = 0,0,J50/nds_rate_index)</f>
        <v>0</v>
      </c>
      <c r="L50" s="266"/>
      <c r="M50" s="266"/>
      <c r="N50" s="266"/>
      <c r="O50" s="274"/>
      <c r="P50" s="274"/>
      <c r="Q50" s="274"/>
      <c r="R50" s="264">
        <f t="shared" ref="R50:T51" si="30">IF(nds_rate_index = 0,0,O50/nds_rate_index)</f>
        <v>0</v>
      </c>
      <c r="S50" s="264">
        <f t="shared" si="30"/>
        <v>0</v>
      </c>
      <c r="T50" s="265">
        <f t="shared" si="30"/>
        <v>0</v>
      </c>
    </row>
    <row r="51" spans="3:20" ht="15" customHeight="1">
      <c r="C51" s="69"/>
      <c r="D51" s="247" t="s">
        <v>230</v>
      </c>
      <c r="E51" s="236" t="s">
        <v>387</v>
      </c>
      <c r="F51" s="262">
        <f>I51+L51+M51+N51</f>
        <v>0</v>
      </c>
      <c r="G51" s="262">
        <f>J51+O51+P51+Q51</f>
        <v>0</v>
      </c>
      <c r="H51" s="262">
        <f>K51+R51+S51+T51</f>
        <v>0</v>
      </c>
      <c r="I51" s="266"/>
      <c r="J51" s="274"/>
      <c r="K51" s="264">
        <f>IF(nds_rate_index = 0,0,J51/nds_rate_index)</f>
        <v>0</v>
      </c>
      <c r="L51" s="266"/>
      <c r="M51" s="266"/>
      <c r="N51" s="266"/>
      <c r="O51" s="274"/>
      <c r="P51" s="274"/>
      <c r="Q51" s="274"/>
      <c r="R51" s="264">
        <f t="shared" si="30"/>
        <v>0</v>
      </c>
      <c r="S51" s="264">
        <f t="shared" si="30"/>
        <v>0</v>
      </c>
      <c r="T51" s="265">
        <f t="shared" si="30"/>
        <v>0</v>
      </c>
    </row>
    <row r="52" spans="3:20" ht="45">
      <c r="C52" s="69"/>
      <c r="D52" s="246" t="s">
        <v>388</v>
      </c>
      <c r="E52" s="236" t="s">
        <v>389</v>
      </c>
      <c r="F52" s="262">
        <f t="shared" ref="F52:T52" si="31">SUM(F53:F54)</f>
        <v>0</v>
      </c>
      <c r="G52" s="262">
        <f t="shared" si="31"/>
        <v>0</v>
      </c>
      <c r="H52" s="262">
        <f t="shared" si="31"/>
        <v>0</v>
      </c>
      <c r="I52" s="262">
        <f t="shared" si="31"/>
        <v>0</v>
      </c>
      <c r="J52" s="262">
        <f t="shared" si="31"/>
        <v>0</v>
      </c>
      <c r="K52" s="262">
        <f t="shared" si="31"/>
        <v>0</v>
      </c>
      <c r="L52" s="262">
        <f t="shared" si="31"/>
        <v>0</v>
      </c>
      <c r="M52" s="262">
        <f t="shared" si="31"/>
        <v>0</v>
      </c>
      <c r="N52" s="262">
        <f t="shared" si="31"/>
        <v>0</v>
      </c>
      <c r="O52" s="262">
        <f t="shared" si="31"/>
        <v>0</v>
      </c>
      <c r="P52" s="262">
        <f t="shared" si="31"/>
        <v>0</v>
      </c>
      <c r="Q52" s="262">
        <f t="shared" si="31"/>
        <v>0</v>
      </c>
      <c r="R52" s="262">
        <f t="shared" si="31"/>
        <v>0</v>
      </c>
      <c r="S52" s="262">
        <f t="shared" si="31"/>
        <v>0</v>
      </c>
      <c r="T52" s="263">
        <f t="shared" si="31"/>
        <v>0</v>
      </c>
    </row>
    <row r="53" spans="3:20" ht="15" customHeight="1">
      <c r="C53" s="69"/>
      <c r="D53" s="247" t="s">
        <v>229</v>
      </c>
      <c r="E53" s="236" t="s">
        <v>337</v>
      </c>
      <c r="F53" s="262">
        <f>I53+L53+M53+N53</f>
        <v>0</v>
      </c>
      <c r="G53" s="262">
        <f>J53+O53+P53+Q53</f>
        <v>0</v>
      </c>
      <c r="H53" s="262">
        <f>K53+R53+S53+T53</f>
        <v>0</v>
      </c>
      <c r="I53" s="266"/>
      <c r="J53" s="274"/>
      <c r="K53" s="264">
        <f>IF(nds_rate_index = 0,0,J53/nds_rate_index)</f>
        <v>0</v>
      </c>
      <c r="L53" s="266"/>
      <c r="M53" s="266"/>
      <c r="N53" s="266"/>
      <c r="O53" s="274"/>
      <c r="P53" s="274"/>
      <c r="Q53" s="274"/>
      <c r="R53" s="264">
        <f t="shared" ref="R53:T54" si="32">IF(nds_rate_index = 0,0,O53/nds_rate_index)</f>
        <v>0</v>
      </c>
      <c r="S53" s="264">
        <f t="shared" si="32"/>
        <v>0</v>
      </c>
      <c r="T53" s="265">
        <f t="shared" si="32"/>
        <v>0</v>
      </c>
    </row>
    <row r="54" spans="3:20" ht="15" customHeight="1">
      <c r="C54" s="69"/>
      <c r="D54" s="247" t="s">
        <v>230</v>
      </c>
      <c r="E54" s="236" t="s">
        <v>390</v>
      </c>
      <c r="F54" s="262">
        <f>I54+L54+M54+N54</f>
        <v>0</v>
      </c>
      <c r="G54" s="262">
        <f>J54+O54+P54+Q54</f>
        <v>0</v>
      </c>
      <c r="H54" s="262">
        <f>K54+R54+S54+T54</f>
        <v>0</v>
      </c>
      <c r="I54" s="266"/>
      <c r="J54" s="274"/>
      <c r="K54" s="264">
        <f>IF(nds_rate_index = 0,0,J54/nds_rate_index)</f>
        <v>0</v>
      </c>
      <c r="L54" s="266"/>
      <c r="M54" s="266"/>
      <c r="N54" s="266"/>
      <c r="O54" s="274"/>
      <c r="P54" s="274"/>
      <c r="Q54" s="274"/>
      <c r="R54" s="264">
        <f t="shared" si="32"/>
        <v>0</v>
      </c>
      <c r="S54" s="264">
        <f t="shared" si="32"/>
        <v>0</v>
      </c>
      <c r="T54" s="265">
        <f t="shared" si="32"/>
        <v>0</v>
      </c>
    </row>
    <row r="55" spans="3:20" ht="22.5">
      <c r="C55" s="69"/>
      <c r="D55" s="246" t="s">
        <v>474</v>
      </c>
      <c r="E55" s="236" t="s">
        <v>391</v>
      </c>
      <c r="F55" s="262">
        <f t="shared" ref="F55:T55" si="33">SUM(F56:F57)</f>
        <v>0</v>
      </c>
      <c r="G55" s="262">
        <f t="shared" si="33"/>
        <v>0</v>
      </c>
      <c r="H55" s="262">
        <f t="shared" si="33"/>
        <v>0</v>
      </c>
      <c r="I55" s="262">
        <f t="shared" si="33"/>
        <v>0</v>
      </c>
      <c r="J55" s="262">
        <f t="shared" si="33"/>
        <v>0</v>
      </c>
      <c r="K55" s="262">
        <f t="shared" si="33"/>
        <v>0</v>
      </c>
      <c r="L55" s="262">
        <f t="shared" si="33"/>
        <v>0</v>
      </c>
      <c r="M55" s="262">
        <f t="shared" si="33"/>
        <v>0</v>
      </c>
      <c r="N55" s="262">
        <f t="shared" si="33"/>
        <v>0</v>
      </c>
      <c r="O55" s="262">
        <f t="shared" si="33"/>
        <v>0</v>
      </c>
      <c r="P55" s="262">
        <f t="shared" si="33"/>
        <v>0</v>
      </c>
      <c r="Q55" s="262">
        <f t="shared" si="33"/>
        <v>0</v>
      </c>
      <c r="R55" s="262">
        <f t="shared" si="33"/>
        <v>0</v>
      </c>
      <c r="S55" s="262">
        <f t="shared" si="33"/>
        <v>0</v>
      </c>
      <c r="T55" s="263">
        <f t="shared" si="33"/>
        <v>0</v>
      </c>
    </row>
    <row r="56" spans="3:20" ht="15" customHeight="1">
      <c r="C56" s="69"/>
      <c r="D56" s="247" t="s">
        <v>229</v>
      </c>
      <c r="E56" s="236" t="s">
        <v>338</v>
      </c>
      <c r="F56" s="262">
        <f>I56+L56+M56+N56</f>
        <v>0</v>
      </c>
      <c r="G56" s="262">
        <f>J56+O56+P56+Q56</f>
        <v>0</v>
      </c>
      <c r="H56" s="262">
        <f>K56+R56+S56+T56</f>
        <v>0</v>
      </c>
      <c r="I56" s="266"/>
      <c r="J56" s="274"/>
      <c r="K56" s="264">
        <f>IF(nds_rate_index = 0,0,J56/nds_rate_index)</f>
        <v>0</v>
      </c>
      <c r="L56" s="266"/>
      <c r="M56" s="266"/>
      <c r="N56" s="266"/>
      <c r="O56" s="274"/>
      <c r="P56" s="274"/>
      <c r="Q56" s="274"/>
      <c r="R56" s="264">
        <f t="shared" ref="R56:T57" si="34">IF(nds_rate_index = 0,0,O56/nds_rate_index)</f>
        <v>0</v>
      </c>
      <c r="S56" s="264">
        <f t="shared" si="34"/>
        <v>0</v>
      </c>
      <c r="T56" s="265">
        <f t="shared" si="34"/>
        <v>0</v>
      </c>
    </row>
    <row r="57" spans="3:20" ht="15" customHeight="1">
      <c r="C57" s="69"/>
      <c r="D57" s="247" t="s">
        <v>230</v>
      </c>
      <c r="E57" s="236" t="s">
        <v>392</v>
      </c>
      <c r="F57" s="262">
        <f>I57+L57+M57+N57</f>
        <v>0</v>
      </c>
      <c r="G57" s="262">
        <f>J57+O57+P57+Q57</f>
        <v>0</v>
      </c>
      <c r="H57" s="262">
        <f>K57+R57+S57+T57</f>
        <v>0</v>
      </c>
      <c r="I57" s="266"/>
      <c r="J57" s="274"/>
      <c r="K57" s="264">
        <f>IF(nds_rate_index = 0,0,J57/nds_rate_index)</f>
        <v>0</v>
      </c>
      <c r="L57" s="266"/>
      <c r="M57" s="266"/>
      <c r="N57" s="266"/>
      <c r="O57" s="274"/>
      <c r="P57" s="274"/>
      <c r="Q57" s="274"/>
      <c r="R57" s="264">
        <f t="shared" si="34"/>
        <v>0</v>
      </c>
      <c r="S57" s="264">
        <f t="shared" si="34"/>
        <v>0</v>
      </c>
      <c r="T57" s="265">
        <f t="shared" si="34"/>
        <v>0</v>
      </c>
    </row>
    <row r="58" spans="3:20" ht="15" customHeight="1">
      <c r="C58" s="69"/>
      <c r="D58" s="246" t="s">
        <v>238</v>
      </c>
      <c r="E58" s="236" t="s">
        <v>393</v>
      </c>
      <c r="F58" s="262">
        <f t="shared" ref="F58:T58" si="35">SUM(F59:F60)</f>
        <v>0</v>
      </c>
      <c r="G58" s="262">
        <f t="shared" si="35"/>
        <v>0</v>
      </c>
      <c r="H58" s="262">
        <f t="shared" si="35"/>
        <v>0</v>
      </c>
      <c r="I58" s="262">
        <f t="shared" si="35"/>
        <v>0</v>
      </c>
      <c r="J58" s="262">
        <f t="shared" si="35"/>
        <v>0</v>
      </c>
      <c r="K58" s="262">
        <f t="shared" si="35"/>
        <v>0</v>
      </c>
      <c r="L58" s="262">
        <f t="shared" si="35"/>
        <v>0</v>
      </c>
      <c r="M58" s="262">
        <f t="shared" si="35"/>
        <v>0</v>
      </c>
      <c r="N58" s="262">
        <f t="shared" si="35"/>
        <v>0</v>
      </c>
      <c r="O58" s="262">
        <f t="shared" si="35"/>
        <v>0</v>
      </c>
      <c r="P58" s="262">
        <f t="shared" si="35"/>
        <v>0</v>
      </c>
      <c r="Q58" s="262">
        <f t="shared" si="35"/>
        <v>0</v>
      </c>
      <c r="R58" s="262">
        <f t="shared" si="35"/>
        <v>0</v>
      </c>
      <c r="S58" s="262">
        <f t="shared" si="35"/>
        <v>0</v>
      </c>
      <c r="T58" s="263">
        <f t="shared" si="35"/>
        <v>0</v>
      </c>
    </row>
    <row r="59" spans="3:20" ht="15" customHeight="1">
      <c r="C59" s="69"/>
      <c r="D59" s="247" t="s">
        <v>229</v>
      </c>
      <c r="E59" s="236" t="s">
        <v>394</v>
      </c>
      <c r="F59" s="262">
        <f>I59+L59+M59+N59</f>
        <v>0</v>
      </c>
      <c r="G59" s="262">
        <f>J59+O59+P59+Q59</f>
        <v>0</v>
      </c>
      <c r="H59" s="262">
        <f>K59+R59+S59+T59</f>
        <v>0</v>
      </c>
      <c r="I59" s="266"/>
      <c r="J59" s="274"/>
      <c r="K59" s="264">
        <f>IF(nds_rate_index = 0,0,J59/nds_rate_index)</f>
        <v>0</v>
      </c>
      <c r="L59" s="266"/>
      <c r="M59" s="266"/>
      <c r="N59" s="266"/>
      <c r="O59" s="274"/>
      <c r="P59" s="274"/>
      <c r="Q59" s="274"/>
      <c r="R59" s="264">
        <f t="shared" ref="R59:T60" si="36">IF(nds_rate_index = 0,0,O59/nds_rate_index)</f>
        <v>0</v>
      </c>
      <c r="S59" s="264">
        <f t="shared" si="36"/>
        <v>0</v>
      </c>
      <c r="T59" s="265">
        <f t="shared" si="36"/>
        <v>0</v>
      </c>
    </row>
    <row r="60" spans="3:20" ht="15" customHeight="1">
      <c r="C60" s="69"/>
      <c r="D60" s="247" t="s">
        <v>230</v>
      </c>
      <c r="E60" s="236" t="s">
        <v>395</v>
      </c>
      <c r="F60" s="262">
        <f>I60+L60+M60+N60</f>
        <v>0</v>
      </c>
      <c r="G60" s="262">
        <f>J60+O60+P60+Q60</f>
        <v>0</v>
      </c>
      <c r="H60" s="262">
        <f>K60+R60+S60+T60</f>
        <v>0</v>
      </c>
      <c r="I60" s="266"/>
      <c r="J60" s="274"/>
      <c r="K60" s="264">
        <f>IF(nds_rate_index = 0,0,J60/nds_rate_index)</f>
        <v>0</v>
      </c>
      <c r="L60" s="266"/>
      <c r="M60" s="266"/>
      <c r="N60" s="266"/>
      <c r="O60" s="274"/>
      <c r="P60" s="274"/>
      <c r="Q60" s="274"/>
      <c r="R60" s="264">
        <f t="shared" si="36"/>
        <v>0</v>
      </c>
      <c r="S60" s="264">
        <f t="shared" si="36"/>
        <v>0</v>
      </c>
      <c r="T60" s="265">
        <f t="shared" si="36"/>
        <v>0</v>
      </c>
    </row>
    <row r="61" spans="3:20" ht="33.75">
      <c r="C61" s="69"/>
      <c r="D61" s="254" t="s">
        <v>239</v>
      </c>
      <c r="E61" s="253" t="s">
        <v>339</v>
      </c>
      <c r="F61" s="262">
        <f t="shared" ref="F61:T61" si="37">SUM(F62:F63)</f>
        <v>0</v>
      </c>
      <c r="G61" s="262">
        <f t="shared" si="37"/>
        <v>0</v>
      </c>
      <c r="H61" s="262">
        <f t="shared" si="37"/>
        <v>0</v>
      </c>
      <c r="I61" s="262">
        <f t="shared" si="37"/>
        <v>0</v>
      </c>
      <c r="J61" s="262">
        <f t="shared" si="37"/>
        <v>0</v>
      </c>
      <c r="K61" s="262">
        <f t="shared" si="37"/>
        <v>0</v>
      </c>
      <c r="L61" s="262">
        <f t="shared" si="37"/>
        <v>0</v>
      </c>
      <c r="M61" s="262">
        <f t="shared" si="37"/>
        <v>0</v>
      </c>
      <c r="N61" s="262">
        <f t="shared" si="37"/>
        <v>0</v>
      </c>
      <c r="O61" s="262">
        <f t="shared" si="37"/>
        <v>0</v>
      </c>
      <c r="P61" s="262">
        <f t="shared" si="37"/>
        <v>0</v>
      </c>
      <c r="Q61" s="262">
        <f t="shared" si="37"/>
        <v>0</v>
      </c>
      <c r="R61" s="262">
        <f t="shared" si="37"/>
        <v>0</v>
      </c>
      <c r="S61" s="262">
        <f t="shared" si="37"/>
        <v>0</v>
      </c>
      <c r="T61" s="263">
        <f t="shared" si="37"/>
        <v>0</v>
      </c>
    </row>
    <row r="62" spans="3:20" ht="15" customHeight="1">
      <c r="C62" s="69"/>
      <c r="D62" s="246" t="s">
        <v>229</v>
      </c>
      <c r="E62" s="236" t="s">
        <v>396</v>
      </c>
      <c r="F62" s="262">
        <f>I62+L62+M62+N62</f>
        <v>0</v>
      </c>
      <c r="G62" s="262">
        <f>J62+O62+P62+Q62</f>
        <v>0</v>
      </c>
      <c r="H62" s="262">
        <f>K62+R62+S62+T62</f>
        <v>0</v>
      </c>
      <c r="I62" s="266"/>
      <c r="J62" s="274"/>
      <c r="K62" s="264">
        <f>IF(nds_rate_index = 0,0,J62/nds_rate_index)</f>
        <v>0</v>
      </c>
      <c r="L62" s="266"/>
      <c r="M62" s="266"/>
      <c r="N62" s="266"/>
      <c r="O62" s="274"/>
      <c r="P62" s="274"/>
      <c r="Q62" s="274"/>
      <c r="R62" s="264">
        <f t="shared" ref="R62:T64" si="38">IF(nds_rate_index = 0,0,O62/nds_rate_index)</f>
        <v>0</v>
      </c>
      <c r="S62" s="264">
        <f t="shared" si="38"/>
        <v>0</v>
      </c>
      <c r="T62" s="265">
        <f t="shared" si="38"/>
        <v>0</v>
      </c>
    </row>
    <row r="63" spans="3:20" ht="15" customHeight="1">
      <c r="C63" s="69"/>
      <c r="D63" s="246" t="s">
        <v>230</v>
      </c>
      <c r="E63" s="236" t="s">
        <v>397</v>
      </c>
      <c r="F63" s="262">
        <f>I63+L63+M63+N63</f>
        <v>0</v>
      </c>
      <c r="G63" s="262">
        <f>J63+O63+P63+Q63</f>
        <v>0</v>
      </c>
      <c r="H63" s="262">
        <f>K63+R63+S63+T63</f>
        <v>0</v>
      </c>
      <c r="I63" s="266"/>
      <c r="J63" s="274"/>
      <c r="K63" s="264">
        <f>IF(nds_rate_index = 0,0,J63/nds_rate_index)</f>
        <v>0</v>
      </c>
      <c r="L63" s="266"/>
      <c r="M63" s="266"/>
      <c r="N63" s="266"/>
      <c r="O63" s="274"/>
      <c r="P63" s="274"/>
      <c r="Q63" s="274"/>
      <c r="R63" s="264">
        <f t="shared" si="38"/>
        <v>0</v>
      </c>
      <c r="S63" s="264">
        <f t="shared" si="38"/>
        <v>0</v>
      </c>
      <c r="T63" s="265">
        <f t="shared" si="38"/>
        <v>0</v>
      </c>
    </row>
    <row r="64" spans="3:20" ht="22.5">
      <c r="C64" s="69"/>
      <c r="D64" s="252" t="s">
        <v>398</v>
      </c>
      <c r="E64" s="253" t="s">
        <v>348</v>
      </c>
      <c r="F64" s="262">
        <f>I64+L64+M64+N64</f>
        <v>0</v>
      </c>
      <c r="G64" s="262">
        <f>J64+O64+P64+Q64</f>
        <v>0</v>
      </c>
      <c r="H64" s="262">
        <f>K64+R64+S64+T64</f>
        <v>0</v>
      </c>
      <c r="I64" s="266"/>
      <c r="J64" s="274"/>
      <c r="K64" s="264">
        <f>IF(nds_rate_index = 0,0,J64/nds_rate_index)</f>
        <v>0</v>
      </c>
      <c r="L64" s="266"/>
      <c r="M64" s="266"/>
      <c r="N64" s="266"/>
      <c r="O64" s="274"/>
      <c r="P64" s="274"/>
      <c r="Q64" s="274"/>
      <c r="R64" s="264">
        <f t="shared" si="38"/>
        <v>0</v>
      </c>
      <c r="S64" s="264">
        <f t="shared" si="38"/>
        <v>0</v>
      </c>
      <c r="T64" s="271">
        <f t="shared" si="38"/>
        <v>0</v>
      </c>
    </row>
    <row r="65" spans="4:20">
      <c r="D65" s="165"/>
      <c r="E65" s="165"/>
      <c r="F65" s="165"/>
      <c r="G65" s="165"/>
      <c r="H65" s="165"/>
      <c r="I65" s="165"/>
      <c r="J65" s="165"/>
      <c r="K65" s="165"/>
      <c r="L65" s="165"/>
      <c r="M65" s="165"/>
      <c r="N65" s="165"/>
      <c r="O65" s="165"/>
      <c r="P65" s="165"/>
      <c r="Q65" s="165"/>
      <c r="R65" s="165"/>
      <c r="S65" s="165"/>
      <c r="T65" s="165"/>
    </row>
  </sheetData>
  <sheetProtection password="81D4" sheet="1" objects="1" scenarios="1" formatColumns="0" formatRows="0" autoFilter="0"/>
  <mergeCells count="12">
    <mergeCell ref="L12:N12"/>
    <mergeCell ref="O12:Q12"/>
    <mergeCell ref="R12:T12"/>
    <mergeCell ref="D11:K11"/>
    <mergeCell ref="D12:D13"/>
    <mergeCell ref="E12:E13"/>
    <mergeCell ref="F12:F13"/>
    <mergeCell ref="G12:G13"/>
    <mergeCell ref="H12:H13"/>
    <mergeCell ref="I12:I13"/>
    <mergeCell ref="J12:J13"/>
    <mergeCell ref="K12:K13"/>
  </mergeCells>
  <dataValidations count="1">
    <dataValidation type="decimal" allowBlank="1" showErrorMessage="1" errorTitle="Ошибка" error="Допускается ввод только действительных чисел!" sqref="JB16:JP64 SX16:TL64 ACT16:ADH64 AMP16:AND64 AWL16:AWZ64 BGH16:BGV64 BQD16:BQR64 BZZ16:CAN64 CJV16:CKJ64 CTR16:CUF64 DDN16:DEB64 DNJ16:DNX64 DXF16:DXT64 EHB16:EHP64 EQX16:ERL64 FAT16:FBH64 FKP16:FLD64 FUL16:FUZ64 GEH16:GEV64 GOD16:GOR64 GXZ16:GYN64 HHV16:HIJ64 HRR16:HSF64 IBN16:ICB64 ILJ16:ILX64 IVF16:IVT64 JFB16:JFP64 JOX16:JPL64 JYT16:JZH64 KIP16:KJD64 KSL16:KSZ64 LCH16:LCV64 LMD16:LMR64 LVZ16:LWN64 MFV16:MGJ64 MPR16:MQF64 MZN16:NAB64 NJJ16:NJX64 NTF16:NTT64 ODB16:ODP64 OMX16:ONL64 OWT16:OXH64 PGP16:PHD64 PQL16:PQZ64 QAH16:QAV64 QKD16:QKR64 QTZ16:QUN64 RDV16:REJ64 RNR16:ROF64 RXN16:RYB64 SHJ16:SHX64 SRF16:SRT64 TBB16:TBP64 TKX16:TLL64 TUT16:TVH64 UEP16:UFD64 UOL16:UOZ64 UYH16:UYV64 VID16:VIR64 VRZ16:VSN64 WBV16:WCJ64 WLR16:WMF64 WVN16:WWB64 F65539:T65587 JB65539:JP65587 SX65539:TL65587 ACT65539:ADH65587 AMP65539:AND65587 AWL65539:AWZ65587 BGH65539:BGV65587 BQD65539:BQR65587 BZZ65539:CAN65587 CJV65539:CKJ65587 CTR65539:CUF65587 DDN65539:DEB65587 DNJ65539:DNX65587 DXF65539:DXT65587 EHB65539:EHP65587 EQX65539:ERL65587 FAT65539:FBH65587 FKP65539:FLD65587 FUL65539:FUZ65587 GEH65539:GEV65587 GOD65539:GOR65587 GXZ65539:GYN65587 HHV65539:HIJ65587 HRR65539:HSF65587 IBN65539:ICB65587 ILJ65539:ILX65587 IVF65539:IVT65587 JFB65539:JFP65587 JOX65539:JPL65587 JYT65539:JZH65587 KIP65539:KJD65587 KSL65539:KSZ65587 LCH65539:LCV65587 LMD65539:LMR65587 LVZ65539:LWN65587 MFV65539:MGJ65587 MPR65539:MQF65587 MZN65539:NAB65587 NJJ65539:NJX65587 NTF65539:NTT65587 ODB65539:ODP65587 OMX65539:ONL65587 OWT65539:OXH65587 PGP65539:PHD65587 PQL65539:PQZ65587 QAH65539:QAV65587 QKD65539:QKR65587 QTZ65539:QUN65587 RDV65539:REJ65587 RNR65539:ROF65587 RXN65539:RYB65587 SHJ65539:SHX65587 SRF65539:SRT65587 TBB65539:TBP65587 TKX65539:TLL65587 TUT65539:TVH65587 UEP65539:UFD65587 UOL65539:UOZ65587 UYH65539:UYV65587 VID65539:VIR65587 VRZ65539:VSN65587 WBV65539:WCJ65587 WLR65539:WMF65587 WVN65539:WWB65587 F131075:T131123 JB131075:JP131123 SX131075:TL131123 ACT131075:ADH131123 AMP131075:AND131123 AWL131075:AWZ131123 BGH131075:BGV131123 BQD131075:BQR131123 BZZ131075:CAN131123 CJV131075:CKJ131123 CTR131075:CUF131123 DDN131075:DEB131123 DNJ131075:DNX131123 DXF131075:DXT131123 EHB131075:EHP131123 EQX131075:ERL131123 FAT131075:FBH131123 FKP131075:FLD131123 FUL131075:FUZ131123 GEH131075:GEV131123 GOD131075:GOR131123 GXZ131075:GYN131123 HHV131075:HIJ131123 HRR131075:HSF131123 IBN131075:ICB131123 ILJ131075:ILX131123 IVF131075:IVT131123 JFB131075:JFP131123 JOX131075:JPL131123 JYT131075:JZH131123 KIP131075:KJD131123 KSL131075:KSZ131123 LCH131075:LCV131123 LMD131075:LMR131123 LVZ131075:LWN131123 MFV131075:MGJ131123 MPR131075:MQF131123 MZN131075:NAB131123 NJJ131075:NJX131123 NTF131075:NTT131123 ODB131075:ODP131123 OMX131075:ONL131123 OWT131075:OXH131123 PGP131075:PHD131123 PQL131075:PQZ131123 QAH131075:QAV131123 QKD131075:QKR131123 QTZ131075:QUN131123 RDV131075:REJ131123 RNR131075:ROF131123 RXN131075:RYB131123 SHJ131075:SHX131123 SRF131075:SRT131123 TBB131075:TBP131123 TKX131075:TLL131123 TUT131075:TVH131123 UEP131075:UFD131123 UOL131075:UOZ131123 UYH131075:UYV131123 VID131075:VIR131123 VRZ131075:VSN131123 WBV131075:WCJ131123 WLR131075:WMF131123 WVN131075:WWB131123 F196611:T196659 JB196611:JP196659 SX196611:TL196659 ACT196611:ADH196659 AMP196611:AND196659 AWL196611:AWZ196659 BGH196611:BGV196659 BQD196611:BQR196659 BZZ196611:CAN196659 CJV196611:CKJ196659 CTR196611:CUF196659 DDN196611:DEB196659 DNJ196611:DNX196659 DXF196611:DXT196659 EHB196611:EHP196659 EQX196611:ERL196659 FAT196611:FBH196659 FKP196611:FLD196659 FUL196611:FUZ196659 GEH196611:GEV196659 GOD196611:GOR196659 GXZ196611:GYN196659 HHV196611:HIJ196659 HRR196611:HSF196659 IBN196611:ICB196659 ILJ196611:ILX196659 IVF196611:IVT196659 JFB196611:JFP196659 JOX196611:JPL196659 JYT196611:JZH196659 KIP196611:KJD196659 KSL196611:KSZ196659 LCH196611:LCV196659 LMD196611:LMR196659 LVZ196611:LWN196659 MFV196611:MGJ196659 MPR196611:MQF196659 MZN196611:NAB196659 NJJ196611:NJX196659 NTF196611:NTT196659 ODB196611:ODP196659 OMX196611:ONL196659 OWT196611:OXH196659 PGP196611:PHD196659 PQL196611:PQZ196659 QAH196611:QAV196659 QKD196611:QKR196659 QTZ196611:QUN196659 RDV196611:REJ196659 RNR196611:ROF196659 RXN196611:RYB196659 SHJ196611:SHX196659 SRF196611:SRT196659 TBB196611:TBP196659 TKX196611:TLL196659 TUT196611:TVH196659 UEP196611:UFD196659 UOL196611:UOZ196659 UYH196611:UYV196659 VID196611:VIR196659 VRZ196611:VSN196659 WBV196611:WCJ196659 WLR196611:WMF196659 WVN196611:WWB196659 F262147:T262195 JB262147:JP262195 SX262147:TL262195 ACT262147:ADH262195 AMP262147:AND262195 AWL262147:AWZ262195 BGH262147:BGV262195 BQD262147:BQR262195 BZZ262147:CAN262195 CJV262147:CKJ262195 CTR262147:CUF262195 DDN262147:DEB262195 DNJ262147:DNX262195 DXF262147:DXT262195 EHB262147:EHP262195 EQX262147:ERL262195 FAT262147:FBH262195 FKP262147:FLD262195 FUL262147:FUZ262195 GEH262147:GEV262195 GOD262147:GOR262195 GXZ262147:GYN262195 HHV262147:HIJ262195 HRR262147:HSF262195 IBN262147:ICB262195 ILJ262147:ILX262195 IVF262147:IVT262195 JFB262147:JFP262195 JOX262147:JPL262195 JYT262147:JZH262195 KIP262147:KJD262195 KSL262147:KSZ262195 LCH262147:LCV262195 LMD262147:LMR262195 LVZ262147:LWN262195 MFV262147:MGJ262195 MPR262147:MQF262195 MZN262147:NAB262195 NJJ262147:NJX262195 NTF262147:NTT262195 ODB262147:ODP262195 OMX262147:ONL262195 OWT262147:OXH262195 PGP262147:PHD262195 PQL262147:PQZ262195 QAH262147:QAV262195 QKD262147:QKR262195 QTZ262147:QUN262195 RDV262147:REJ262195 RNR262147:ROF262195 RXN262147:RYB262195 SHJ262147:SHX262195 SRF262147:SRT262195 TBB262147:TBP262195 TKX262147:TLL262195 TUT262147:TVH262195 UEP262147:UFD262195 UOL262147:UOZ262195 UYH262147:UYV262195 VID262147:VIR262195 VRZ262147:VSN262195 WBV262147:WCJ262195 WLR262147:WMF262195 WVN262147:WWB262195 F327683:T327731 JB327683:JP327731 SX327683:TL327731 ACT327683:ADH327731 AMP327683:AND327731 AWL327683:AWZ327731 BGH327683:BGV327731 BQD327683:BQR327731 BZZ327683:CAN327731 CJV327683:CKJ327731 CTR327683:CUF327731 DDN327683:DEB327731 DNJ327683:DNX327731 DXF327683:DXT327731 EHB327683:EHP327731 EQX327683:ERL327731 FAT327683:FBH327731 FKP327683:FLD327731 FUL327683:FUZ327731 GEH327683:GEV327731 GOD327683:GOR327731 GXZ327683:GYN327731 HHV327683:HIJ327731 HRR327683:HSF327731 IBN327683:ICB327731 ILJ327683:ILX327731 IVF327683:IVT327731 JFB327683:JFP327731 JOX327683:JPL327731 JYT327683:JZH327731 KIP327683:KJD327731 KSL327683:KSZ327731 LCH327683:LCV327731 LMD327683:LMR327731 LVZ327683:LWN327731 MFV327683:MGJ327731 MPR327683:MQF327731 MZN327683:NAB327731 NJJ327683:NJX327731 NTF327683:NTT327731 ODB327683:ODP327731 OMX327683:ONL327731 OWT327683:OXH327731 PGP327683:PHD327731 PQL327683:PQZ327731 QAH327683:QAV327731 QKD327683:QKR327731 QTZ327683:QUN327731 RDV327683:REJ327731 RNR327683:ROF327731 RXN327683:RYB327731 SHJ327683:SHX327731 SRF327683:SRT327731 TBB327683:TBP327731 TKX327683:TLL327731 TUT327683:TVH327731 UEP327683:UFD327731 UOL327683:UOZ327731 UYH327683:UYV327731 VID327683:VIR327731 VRZ327683:VSN327731 WBV327683:WCJ327731 WLR327683:WMF327731 WVN327683:WWB327731 F393219:T393267 JB393219:JP393267 SX393219:TL393267 ACT393219:ADH393267 AMP393219:AND393267 AWL393219:AWZ393267 BGH393219:BGV393267 BQD393219:BQR393267 BZZ393219:CAN393267 CJV393219:CKJ393267 CTR393219:CUF393267 DDN393219:DEB393267 DNJ393219:DNX393267 DXF393219:DXT393267 EHB393219:EHP393267 EQX393219:ERL393267 FAT393219:FBH393267 FKP393219:FLD393267 FUL393219:FUZ393267 GEH393219:GEV393267 GOD393219:GOR393267 GXZ393219:GYN393267 HHV393219:HIJ393267 HRR393219:HSF393267 IBN393219:ICB393267 ILJ393219:ILX393267 IVF393219:IVT393267 JFB393219:JFP393267 JOX393219:JPL393267 JYT393219:JZH393267 KIP393219:KJD393267 KSL393219:KSZ393267 LCH393219:LCV393267 LMD393219:LMR393267 LVZ393219:LWN393267 MFV393219:MGJ393267 MPR393219:MQF393267 MZN393219:NAB393267 NJJ393219:NJX393267 NTF393219:NTT393267 ODB393219:ODP393267 OMX393219:ONL393267 OWT393219:OXH393267 PGP393219:PHD393267 PQL393219:PQZ393267 QAH393219:QAV393267 QKD393219:QKR393267 QTZ393219:QUN393267 RDV393219:REJ393267 RNR393219:ROF393267 RXN393219:RYB393267 SHJ393219:SHX393267 SRF393219:SRT393267 TBB393219:TBP393267 TKX393219:TLL393267 TUT393219:TVH393267 UEP393219:UFD393267 UOL393219:UOZ393267 UYH393219:UYV393267 VID393219:VIR393267 VRZ393219:VSN393267 WBV393219:WCJ393267 WLR393219:WMF393267 WVN393219:WWB393267 F458755:T458803 JB458755:JP458803 SX458755:TL458803 ACT458755:ADH458803 AMP458755:AND458803 AWL458755:AWZ458803 BGH458755:BGV458803 BQD458755:BQR458803 BZZ458755:CAN458803 CJV458755:CKJ458803 CTR458755:CUF458803 DDN458755:DEB458803 DNJ458755:DNX458803 DXF458755:DXT458803 EHB458755:EHP458803 EQX458755:ERL458803 FAT458755:FBH458803 FKP458755:FLD458803 FUL458755:FUZ458803 GEH458755:GEV458803 GOD458755:GOR458803 GXZ458755:GYN458803 HHV458755:HIJ458803 HRR458755:HSF458803 IBN458755:ICB458803 ILJ458755:ILX458803 IVF458755:IVT458803 JFB458755:JFP458803 JOX458755:JPL458803 JYT458755:JZH458803 KIP458755:KJD458803 KSL458755:KSZ458803 LCH458755:LCV458803 LMD458755:LMR458803 LVZ458755:LWN458803 MFV458755:MGJ458803 MPR458755:MQF458803 MZN458755:NAB458803 NJJ458755:NJX458803 NTF458755:NTT458803 ODB458755:ODP458803 OMX458755:ONL458803 OWT458755:OXH458803 PGP458755:PHD458803 PQL458755:PQZ458803 QAH458755:QAV458803 QKD458755:QKR458803 QTZ458755:QUN458803 RDV458755:REJ458803 RNR458755:ROF458803 RXN458755:RYB458803 SHJ458755:SHX458803 SRF458755:SRT458803 TBB458755:TBP458803 TKX458755:TLL458803 TUT458755:TVH458803 UEP458755:UFD458803 UOL458755:UOZ458803 UYH458755:UYV458803 VID458755:VIR458803 VRZ458755:VSN458803 WBV458755:WCJ458803 WLR458755:WMF458803 WVN458755:WWB458803 F524291:T524339 JB524291:JP524339 SX524291:TL524339 ACT524291:ADH524339 AMP524291:AND524339 AWL524291:AWZ524339 BGH524291:BGV524339 BQD524291:BQR524339 BZZ524291:CAN524339 CJV524291:CKJ524339 CTR524291:CUF524339 DDN524291:DEB524339 DNJ524291:DNX524339 DXF524291:DXT524339 EHB524291:EHP524339 EQX524291:ERL524339 FAT524291:FBH524339 FKP524291:FLD524339 FUL524291:FUZ524339 GEH524291:GEV524339 GOD524291:GOR524339 GXZ524291:GYN524339 HHV524291:HIJ524339 HRR524291:HSF524339 IBN524291:ICB524339 ILJ524291:ILX524339 IVF524291:IVT524339 JFB524291:JFP524339 JOX524291:JPL524339 JYT524291:JZH524339 KIP524291:KJD524339 KSL524291:KSZ524339 LCH524291:LCV524339 LMD524291:LMR524339 LVZ524291:LWN524339 MFV524291:MGJ524339 MPR524291:MQF524339 MZN524291:NAB524339 NJJ524291:NJX524339 NTF524291:NTT524339 ODB524291:ODP524339 OMX524291:ONL524339 OWT524291:OXH524339 PGP524291:PHD524339 PQL524291:PQZ524339 QAH524291:QAV524339 QKD524291:QKR524339 QTZ524291:QUN524339 RDV524291:REJ524339 RNR524291:ROF524339 RXN524291:RYB524339 SHJ524291:SHX524339 SRF524291:SRT524339 TBB524291:TBP524339 TKX524291:TLL524339 TUT524291:TVH524339 UEP524291:UFD524339 UOL524291:UOZ524339 UYH524291:UYV524339 VID524291:VIR524339 VRZ524291:VSN524339 WBV524291:WCJ524339 WLR524291:WMF524339 WVN524291:WWB524339 F589827:T589875 JB589827:JP589875 SX589827:TL589875 ACT589827:ADH589875 AMP589827:AND589875 AWL589827:AWZ589875 BGH589827:BGV589875 BQD589827:BQR589875 BZZ589827:CAN589875 CJV589827:CKJ589875 CTR589827:CUF589875 DDN589827:DEB589875 DNJ589827:DNX589875 DXF589827:DXT589875 EHB589827:EHP589875 EQX589827:ERL589875 FAT589827:FBH589875 FKP589827:FLD589875 FUL589827:FUZ589875 GEH589827:GEV589875 GOD589827:GOR589875 GXZ589827:GYN589875 HHV589827:HIJ589875 HRR589827:HSF589875 IBN589827:ICB589875 ILJ589827:ILX589875 IVF589827:IVT589875 JFB589827:JFP589875 JOX589827:JPL589875 JYT589827:JZH589875 KIP589827:KJD589875 KSL589827:KSZ589875 LCH589827:LCV589875 LMD589827:LMR589875 LVZ589827:LWN589875 MFV589827:MGJ589875 MPR589827:MQF589875 MZN589827:NAB589875 NJJ589827:NJX589875 NTF589827:NTT589875 ODB589827:ODP589875 OMX589827:ONL589875 OWT589827:OXH589875 PGP589827:PHD589875 PQL589827:PQZ589875 QAH589827:QAV589875 QKD589827:QKR589875 QTZ589827:QUN589875 RDV589827:REJ589875 RNR589827:ROF589875 RXN589827:RYB589875 SHJ589827:SHX589875 SRF589827:SRT589875 TBB589827:TBP589875 TKX589827:TLL589875 TUT589827:TVH589875 UEP589827:UFD589875 UOL589827:UOZ589875 UYH589827:UYV589875 VID589827:VIR589875 VRZ589827:VSN589875 WBV589827:WCJ589875 WLR589827:WMF589875 WVN589827:WWB589875 F655363:T655411 JB655363:JP655411 SX655363:TL655411 ACT655363:ADH655411 AMP655363:AND655411 AWL655363:AWZ655411 BGH655363:BGV655411 BQD655363:BQR655411 BZZ655363:CAN655411 CJV655363:CKJ655411 CTR655363:CUF655411 DDN655363:DEB655411 DNJ655363:DNX655411 DXF655363:DXT655411 EHB655363:EHP655411 EQX655363:ERL655411 FAT655363:FBH655411 FKP655363:FLD655411 FUL655363:FUZ655411 GEH655363:GEV655411 GOD655363:GOR655411 GXZ655363:GYN655411 HHV655363:HIJ655411 HRR655363:HSF655411 IBN655363:ICB655411 ILJ655363:ILX655411 IVF655363:IVT655411 JFB655363:JFP655411 JOX655363:JPL655411 JYT655363:JZH655411 KIP655363:KJD655411 KSL655363:KSZ655411 LCH655363:LCV655411 LMD655363:LMR655411 LVZ655363:LWN655411 MFV655363:MGJ655411 MPR655363:MQF655411 MZN655363:NAB655411 NJJ655363:NJX655411 NTF655363:NTT655411 ODB655363:ODP655411 OMX655363:ONL655411 OWT655363:OXH655411 PGP655363:PHD655411 PQL655363:PQZ655411 QAH655363:QAV655411 QKD655363:QKR655411 QTZ655363:QUN655411 RDV655363:REJ655411 RNR655363:ROF655411 RXN655363:RYB655411 SHJ655363:SHX655411 SRF655363:SRT655411 TBB655363:TBP655411 TKX655363:TLL655411 TUT655363:TVH655411 UEP655363:UFD655411 UOL655363:UOZ655411 UYH655363:UYV655411 VID655363:VIR655411 VRZ655363:VSN655411 WBV655363:WCJ655411 WLR655363:WMF655411 WVN655363:WWB655411 F720899:T720947 JB720899:JP720947 SX720899:TL720947 ACT720899:ADH720947 AMP720899:AND720947 AWL720899:AWZ720947 BGH720899:BGV720947 BQD720899:BQR720947 BZZ720899:CAN720947 CJV720899:CKJ720947 CTR720899:CUF720947 DDN720899:DEB720947 DNJ720899:DNX720947 DXF720899:DXT720947 EHB720899:EHP720947 EQX720899:ERL720947 FAT720899:FBH720947 FKP720899:FLD720947 FUL720899:FUZ720947 GEH720899:GEV720947 GOD720899:GOR720947 GXZ720899:GYN720947 HHV720899:HIJ720947 HRR720899:HSF720947 IBN720899:ICB720947 ILJ720899:ILX720947 IVF720899:IVT720947 JFB720899:JFP720947 JOX720899:JPL720947 JYT720899:JZH720947 KIP720899:KJD720947 KSL720899:KSZ720947 LCH720899:LCV720947 LMD720899:LMR720947 LVZ720899:LWN720947 MFV720899:MGJ720947 MPR720899:MQF720947 MZN720899:NAB720947 NJJ720899:NJX720947 NTF720899:NTT720947 ODB720899:ODP720947 OMX720899:ONL720947 OWT720899:OXH720947 PGP720899:PHD720947 PQL720899:PQZ720947 QAH720899:QAV720947 QKD720899:QKR720947 QTZ720899:QUN720947 RDV720899:REJ720947 RNR720899:ROF720947 RXN720899:RYB720947 SHJ720899:SHX720947 SRF720899:SRT720947 TBB720899:TBP720947 TKX720899:TLL720947 TUT720899:TVH720947 UEP720899:UFD720947 UOL720899:UOZ720947 UYH720899:UYV720947 VID720899:VIR720947 VRZ720899:VSN720947 WBV720899:WCJ720947 WLR720899:WMF720947 WVN720899:WWB720947 F786435:T786483 JB786435:JP786483 SX786435:TL786483 ACT786435:ADH786483 AMP786435:AND786483 AWL786435:AWZ786483 BGH786435:BGV786483 BQD786435:BQR786483 BZZ786435:CAN786483 CJV786435:CKJ786483 CTR786435:CUF786483 DDN786435:DEB786483 DNJ786435:DNX786483 DXF786435:DXT786483 EHB786435:EHP786483 EQX786435:ERL786483 FAT786435:FBH786483 FKP786435:FLD786483 FUL786435:FUZ786483 GEH786435:GEV786483 GOD786435:GOR786483 GXZ786435:GYN786483 HHV786435:HIJ786483 HRR786435:HSF786483 IBN786435:ICB786483 ILJ786435:ILX786483 IVF786435:IVT786483 JFB786435:JFP786483 JOX786435:JPL786483 JYT786435:JZH786483 KIP786435:KJD786483 KSL786435:KSZ786483 LCH786435:LCV786483 LMD786435:LMR786483 LVZ786435:LWN786483 MFV786435:MGJ786483 MPR786435:MQF786483 MZN786435:NAB786483 NJJ786435:NJX786483 NTF786435:NTT786483 ODB786435:ODP786483 OMX786435:ONL786483 OWT786435:OXH786483 PGP786435:PHD786483 PQL786435:PQZ786483 QAH786435:QAV786483 QKD786435:QKR786483 QTZ786435:QUN786483 RDV786435:REJ786483 RNR786435:ROF786483 RXN786435:RYB786483 SHJ786435:SHX786483 SRF786435:SRT786483 TBB786435:TBP786483 TKX786435:TLL786483 TUT786435:TVH786483 UEP786435:UFD786483 UOL786435:UOZ786483 UYH786435:UYV786483 VID786435:VIR786483 VRZ786435:VSN786483 WBV786435:WCJ786483 WLR786435:WMF786483 WVN786435:WWB786483 F851971:T852019 JB851971:JP852019 SX851971:TL852019 ACT851971:ADH852019 AMP851971:AND852019 AWL851971:AWZ852019 BGH851971:BGV852019 BQD851971:BQR852019 BZZ851971:CAN852019 CJV851971:CKJ852019 CTR851971:CUF852019 DDN851971:DEB852019 DNJ851971:DNX852019 DXF851971:DXT852019 EHB851971:EHP852019 EQX851971:ERL852019 FAT851971:FBH852019 FKP851971:FLD852019 FUL851971:FUZ852019 GEH851971:GEV852019 GOD851971:GOR852019 GXZ851971:GYN852019 HHV851971:HIJ852019 HRR851971:HSF852019 IBN851971:ICB852019 ILJ851971:ILX852019 IVF851971:IVT852019 JFB851971:JFP852019 JOX851971:JPL852019 JYT851971:JZH852019 KIP851971:KJD852019 KSL851971:KSZ852019 LCH851971:LCV852019 LMD851971:LMR852019 LVZ851971:LWN852019 MFV851971:MGJ852019 MPR851971:MQF852019 MZN851971:NAB852019 NJJ851971:NJX852019 NTF851971:NTT852019 ODB851971:ODP852019 OMX851971:ONL852019 OWT851971:OXH852019 PGP851971:PHD852019 PQL851971:PQZ852019 QAH851971:QAV852019 QKD851971:QKR852019 QTZ851971:QUN852019 RDV851971:REJ852019 RNR851971:ROF852019 RXN851971:RYB852019 SHJ851971:SHX852019 SRF851971:SRT852019 TBB851971:TBP852019 TKX851971:TLL852019 TUT851971:TVH852019 UEP851971:UFD852019 UOL851971:UOZ852019 UYH851971:UYV852019 VID851971:VIR852019 VRZ851971:VSN852019 WBV851971:WCJ852019 WLR851971:WMF852019 WVN851971:WWB852019 F917507:T917555 JB917507:JP917555 SX917507:TL917555 ACT917507:ADH917555 AMP917507:AND917555 AWL917507:AWZ917555 BGH917507:BGV917555 BQD917507:BQR917555 BZZ917507:CAN917555 CJV917507:CKJ917555 CTR917507:CUF917555 DDN917507:DEB917555 DNJ917507:DNX917555 DXF917507:DXT917555 EHB917507:EHP917555 EQX917507:ERL917555 FAT917507:FBH917555 FKP917507:FLD917555 FUL917507:FUZ917555 GEH917507:GEV917555 GOD917507:GOR917555 GXZ917507:GYN917555 HHV917507:HIJ917555 HRR917507:HSF917555 IBN917507:ICB917555 ILJ917507:ILX917555 IVF917507:IVT917555 JFB917507:JFP917555 JOX917507:JPL917555 JYT917507:JZH917555 KIP917507:KJD917555 KSL917507:KSZ917555 LCH917507:LCV917555 LMD917507:LMR917555 LVZ917507:LWN917555 MFV917507:MGJ917555 MPR917507:MQF917555 MZN917507:NAB917555 NJJ917507:NJX917555 NTF917507:NTT917555 ODB917507:ODP917555 OMX917507:ONL917555 OWT917507:OXH917555 PGP917507:PHD917555 PQL917507:PQZ917555 QAH917507:QAV917555 QKD917507:QKR917555 QTZ917507:QUN917555 RDV917507:REJ917555 RNR917507:ROF917555 RXN917507:RYB917555 SHJ917507:SHX917555 SRF917507:SRT917555 TBB917507:TBP917555 TKX917507:TLL917555 TUT917507:TVH917555 UEP917507:UFD917555 UOL917507:UOZ917555 UYH917507:UYV917555 VID917507:VIR917555 VRZ917507:VSN917555 WBV917507:WCJ917555 WLR917507:WMF917555 WVN917507:WWB917555 F983043:T983091 JB983043:JP983091 SX983043:TL983091 ACT983043:ADH983091 AMP983043:AND983091 AWL983043:AWZ983091 BGH983043:BGV983091 BQD983043:BQR983091 BZZ983043:CAN983091 CJV983043:CKJ983091 CTR983043:CUF983091 DDN983043:DEB983091 DNJ983043:DNX983091 DXF983043:DXT983091 EHB983043:EHP983091 EQX983043:ERL983091 FAT983043:FBH983091 FKP983043:FLD983091 FUL983043:FUZ983091 GEH983043:GEV983091 GOD983043:GOR983091 GXZ983043:GYN983091 HHV983043:HIJ983091 HRR983043:HSF983091 IBN983043:ICB983091 ILJ983043:ILX983091 IVF983043:IVT983091 JFB983043:JFP983091 JOX983043:JPL983091 JYT983043:JZH983091 KIP983043:KJD983091 KSL983043:KSZ983091 LCH983043:LCV983091 LMD983043:LMR983091 LVZ983043:LWN983091 MFV983043:MGJ983091 MPR983043:MQF983091 MZN983043:NAB983091 NJJ983043:NJX983091 NTF983043:NTT983091 ODB983043:ODP983091 OMX983043:ONL983091 OWT983043:OXH983091 PGP983043:PHD983091 PQL983043:PQZ983091 QAH983043:QAV983091 QKD983043:QKR983091 QTZ983043:QUN983091 RDV983043:REJ983091 RNR983043:ROF983091 RXN983043:RYB983091 SHJ983043:SHX983091 SRF983043:SRT983091 TBB983043:TBP983091 TKX983043:TLL983091 TUT983043:TVH983091 UEP983043:UFD983091 UOL983043:UOZ983091 UYH983043:UYV983091 VID983043:VIR983091 VRZ983043:VSN983091 WBV983043:WCJ983091 WLR983043:WMF983091 WVN983043:WWB983091 F15:T64">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9" scale="42"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1">
    <pageSetUpPr fitToPage="1"/>
  </sheetPr>
  <dimension ref="A1:BY27"/>
  <sheetViews>
    <sheetView showGridLines="0" topLeftCell="C7" zoomScaleNormal="100" workbookViewId="0">
      <pane xSplit="3" ySplit="9" topLeftCell="F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5" hidden="1" customWidth="1"/>
    <col min="3" max="3" width="1.7109375" style="65" customWidth="1"/>
    <col min="4" max="4" width="60.7109375" style="65" customWidth="1"/>
    <col min="5" max="5" width="6.7109375" style="65" customWidth="1"/>
    <col min="6" max="77" width="12.7109375" style="65" customWidth="1"/>
    <col min="78" max="256" width="9.140625" style="65"/>
    <col min="257" max="258" width="0" style="65" hidden="1" customWidth="1"/>
    <col min="259" max="259" width="4.140625" style="65" customWidth="1"/>
    <col min="260" max="260" width="40.7109375" style="65" customWidth="1"/>
    <col min="261" max="261" width="6.7109375" style="65" customWidth="1"/>
    <col min="262" max="327" width="0" style="65" hidden="1" customWidth="1"/>
    <col min="328" max="333" width="7.28515625" style="65" customWidth="1"/>
    <col min="334" max="512" width="9.140625" style="65"/>
    <col min="513" max="514" width="0" style="65" hidden="1" customWidth="1"/>
    <col min="515" max="515" width="4.140625" style="65" customWidth="1"/>
    <col min="516" max="516" width="40.7109375" style="65" customWidth="1"/>
    <col min="517" max="517" width="6.7109375" style="65" customWidth="1"/>
    <col min="518" max="583" width="0" style="65" hidden="1" customWidth="1"/>
    <col min="584" max="589" width="7.28515625" style="65" customWidth="1"/>
    <col min="590" max="768" width="9.140625" style="65"/>
    <col min="769" max="770" width="0" style="65" hidden="1" customWidth="1"/>
    <col min="771" max="771" width="4.140625" style="65" customWidth="1"/>
    <col min="772" max="772" width="40.7109375" style="65" customWidth="1"/>
    <col min="773" max="773" width="6.7109375" style="65" customWidth="1"/>
    <col min="774" max="839" width="0" style="65" hidden="1" customWidth="1"/>
    <col min="840" max="845" width="7.28515625" style="65" customWidth="1"/>
    <col min="846" max="1024" width="9.140625" style="65"/>
    <col min="1025" max="1026" width="0" style="65" hidden="1" customWidth="1"/>
    <col min="1027" max="1027" width="4.140625" style="65" customWidth="1"/>
    <col min="1028" max="1028" width="40.7109375" style="65" customWidth="1"/>
    <col min="1029" max="1029" width="6.7109375" style="65" customWidth="1"/>
    <col min="1030" max="1095" width="0" style="65" hidden="1" customWidth="1"/>
    <col min="1096" max="1101" width="7.28515625" style="65" customWidth="1"/>
    <col min="1102" max="1280" width="9.140625" style="65"/>
    <col min="1281" max="1282" width="0" style="65" hidden="1" customWidth="1"/>
    <col min="1283" max="1283" width="4.140625" style="65" customWidth="1"/>
    <col min="1284" max="1284" width="40.7109375" style="65" customWidth="1"/>
    <col min="1285" max="1285" width="6.7109375" style="65" customWidth="1"/>
    <col min="1286" max="1351" width="0" style="65" hidden="1" customWidth="1"/>
    <col min="1352" max="1357" width="7.28515625" style="65" customWidth="1"/>
    <col min="1358" max="1536" width="9.140625" style="65"/>
    <col min="1537" max="1538" width="0" style="65" hidden="1" customWidth="1"/>
    <col min="1539" max="1539" width="4.140625" style="65" customWidth="1"/>
    <col min="1540" max="1540" width="40.7109375" style="65" customWidth="1"/>
    <col min="1541" max="1541" width="6.7109375" style="65" customWidth="1"/>
    <col min="1542" max="1607" width="0" style="65" hidden="1" customWidth="1"/>
    <col min="1608" max="1613" width="7.28515625" style="65" customWidth="1"/>
    <col min="1614" max="1792" width="9.140625" style="65"/>
    <col min="1793" max="1794" width="0" style="65" hidden="1" customWidth="1"/>
    <col min="1795" max="1795" width="4.140625" style="65" customWidth="1"/>
    <col min="1796" max="1796" width="40.7109375" style="65" customWidth="1"/>
    <col min="1797" max="1797" width="6.7109375" style="65" customWidth="1"/>
    <col min="1798" max="1863" width="0" style="65" hidden="1" customWidth="1"/>
    <col min="1864" max="1869" width="7.28515625" style="65" customWidth="1"/>
    <col min="1870" max="2048" width="9.140625" style="65"/>
    <col min="2049" max="2050" width="0" style="65" hidden="1" customWidth="1"/>
    <col min="2051" max="2051" width="4.140625" style="65" customWidth="1"/>
    <col min="2052" max="2052" width="40.7109375" style="65" customWidth="1"/>
    <col min="2053" max="2053" width="6.7109375" style="65" customWidth="1"/>
    <col min="2054" max="2119" width="0" style="65" hidden="1" customWidth="1"/>
    <col min="2120" max="2125" width="7.28515625" style="65" customWidth="1"/>
    <col min="2126" max="2304" width="9.140625" style="65"/>
    <col min="2305" max="2306" width="0" style="65" hidden="1" customWidth="1"/>
    <col min="2307" max="2307" width="4.140625" style="65" customWidth="1"/>
    <col min="2308" max="2308" width="40.7109375" style="65" customWidth="1"/>
    <col min="2309" max="2309" width="6.7109375" style="65" customWidth="1"/>
    <col min="2310" max="2375" width="0" style="65" hidden="1" customWidth="1"/>
    <col min="2376" max="2381" width="7.28515625" style="65" customWidth="1"/>
    <col min="2382" max="2560" width="9.140625" style="65"/>
    <col min="2561" max="2562" width="0" style="65" hidden="1" customWidth="1"/>
    <col min="2563" max="2563" width="4.140625" style="65" customWidth="1"/>
    <col min="2564" max="2564" width="40.7109375" style="65" customWidth="1"/>
    <col min="2565" max="2565" width="6.7109375" style="65" customWidth="1"/>
    <col min="2566" max="2631" width="0" style="65" hidden="1" customWidth="1"/>
    <col min="2632" max="2637" width="7.28515625" style="65" customWidth="1"/>
    <col min="2638" max="2816" width="9.140625" style="65"/>
    <col min="2817" max="2818" width="0" style="65" hidden="1" customWidth="1"/>
    <col min="2819" max="2819" width="4.140625" style="65" customWidth="1"/>
    <col min="2820" max="2820" width="40.7109375" style="65" customWidth="1"/>
    <col min="2821" max="2821" width="6.7109375" style="65" customWidth="1"/>
    <col min="2822" max="2887" width="0" style="65" hidden="1" customWidth="1"/>
    <col min="2888" max="2893" width="7.28515625" style="65" customWidth="1"/>
    <col min="2894" max="3072" width="9.140625" style="65"/>
    <col min="3073" max="3074" width="0" style="65" hidden="1" customWidth="1"/>
    <col min="3075" max="3075" width="4.140625" style="65" customWidth="1"/>
    <col min="3076" max="3076" width="40.7109375" style="65" customWidth="1"/>
    <col min="3077" max="3077" width="6.7109375" style="65" customWidth="1"/>
    <col min="3078" max="3143" width="0" style="65" hidden="1" customWidth="1"/>
    <col min="3144" max="3149" width="7.28515625" style="65" customWidth="1"/>
    <col min="3150" max="3328" width="9.140625" style="65"/>
    <col min="3329" max="3330" width="0" style="65" hidden="1" customWidth="1"/>
    <col min="3331" max="3331" width="4.140625" style="65" customWidth="1"/>
    <col min="3332" max="3332" width="40.7109375" style="65" customWidth="1"/>
    <col min="3333" max="3333" width="6.7109375" style="65" customWidth="1"/>
    <col min="3334" max="3399" width="0" style="65" hidden="1" customWidth="1"/>
    <col min="3400" max="3405" width="7.28515625" style="65" customWidth="1"/>
    <col min="3406" max="3584" width="9.140625" style="65"/>
    <col min="3585" max="3586" width="0" style="65" hidden="1" customWidth="1"/>
    <col min="3587" max="3587" width="4.140625" style="65" customWidth="1"/>
    <col min="3588" max="3588" width="40.7109375" style="65" customWidth="1"/>
    <col min="3589" max="3589" width="6.7109375" style="65" customWidth="1"/>
    <col min="3590" max="3655" width="0" style="65" hidden="1" customWidth="1"/>
    <col min="3656" max="3661" width="7.28515625" style="65" customWidth="1"/>
    <col min="3662" max="3840" width="9.140625" style="65"/>
    <col min="3841" max="3842" width="0" style="65" hidden="1" customWidth="1"/>
    <col min="3843" max="3843" width="4.140625" style="65" customWidth="1"/>
    <col min="3844" max="3844" width="40.7109375" style="65" customWidth="1"/>
    <col min="3845" max="3845" width="6.7109375" style="65" customWidth="1"/>
    <col min="3846" max="3911" width="0" style="65" hidden="1" customWidth="1"/>
    <col min="3912" max="3917" width="7.28515625" style="65" customWidth="1"/>
    <col min="3918" max="4096" width="9.140625" style="65"/>
    <col min="4097" max="4098" width="0" style="65" hidden="1" customWidth="1"/>
    <col min="4099" max="4099" width="4.140625" style="65" customWidth="1"/>
    <col min="4100" max="4100" width="40.7109375" style="65" customWidth="1"/>
    <col min="4101" max="4101" width="6.7109375" style="65" customWidth="1"/>
    <col min="4102" max="4167" width="0" style="65" hidden="1" customWidth="1"/>
    <col min="4168" max="4173" width="7.28515625" style="65" customWidth="1"/>
    <col min="4174" max="4352" width="9.140625" style="65"/>
    <col min="4353" max="4354" width="0" style="65" hidden="1" customWidth="1"/>
    <col min="4355" max="4355" width="4.140625" style="65" customWidth="1"/>
    <col min="4356" max="4356" width="40.7109375" style="65" customWidth="1"/>
    <col min="4357" max="4357" width="6.7109375" style="65" customWidth="1"/>
    <col min="4358" max="4423" width="0" style="65" hidden="1" customWidth="1"/>
    <col min="4424" max="4429" width="7.28515625" style="65" customWidth="1"/>
    <col min="4430" max="4608" width="9.140625" style="65"/>
    <col min="4609" max="4610" width="0" style="65" hidden="1" customWidth="1"/>
    <col min="4611" max="4611" width="4.140625" style="65" customWidth="1"/>
    <col min="4612" max="4612" width="40.7109375" style="65" customWidth="1"/>
    <col min="4613" max="4613" width="6.7109375" style="65" customWidth="1"/>
    <col min="4614" max="4679" width="0" style="65" hidden="1" customWidth="1"/>
    <col min="4680" max="4685" width="7.28515625" style="65" customWidth="1"/>
    <col min="4686" max="4864" width="9.140625" style="65"/>
    <col min="4865" max="4866" width="0" style="65" hidden="1" customWidth="1"/>
    <col min="4867" max="4867" width="4.140625" style="65" customWidth="1"/>
    <col min="4868" max="4868" width="40.7109375" style="65" customWidth="1"/>
    <col min="4869" max="4869" width="6.7109375" style="65" customWidth="1"/>
    <col min="4870" max="4935" width="0" style="65" hidden="1" customWidth="1"/>
    <col min="4936" max="4941" width="7.28515625" style="65" customWidth="1"/>
    <col min="4942" max="5120" width="9.140625" style="65"/>
    <col min="5121" max="5122" width="0" style="65" hidden="1" customWidth="1"/>
    <col min="5123" max="5123" width="4.140625" style="65" customWidth="1"/>
    <col min="5124" max="5124" width="40.7109375" style="65" customWidth="1"/>
    <col min="5125" max="5125" width="6.7109375" style="65" customWidth="1"/>
    <col min="5126" max="5191" width="0" style="65" hidden="1" customWidth="1"/>
    <col min="5192" max="5197" width="7.28515625" style="65" customWidth="1"/>
    <col min="5198" max="5376" width="9.140625" style="65"/>
    <col min="5377" max="5378" width="0" style="65" hidden="1" customWidth="1"/>
    <col min="5379" max="5379" width="4.140625" style="65" customWidth="1"/>
    <col min="5380" max="5380" width="40.7109375" style="65" customWidth="1"/>
    <col min="5381" max="5381" width="6.7109375" style="65" customWidth="1"/>
    <col min="5382" max="5447" width="0" style="65" hidden="1" customWidth="1"/>
    <col min="5448" max="5453" width="7.28515625" style="65" customWidth="1"/>
    <col min="5454" max="5632" width="9.140625" style="65"/>
    <col min="5633" max="5634" width="0" style="65" hidden="1" customWidth="1"/>
    <col min="5635" max="5635" width="4.140625" style="65" customWidth="1"/>
    <col min="5636" max="5636" width="40.7109375" style="65" customWidth="1"/>
    <col min="5637" max="5637" width="6.7109375" style="65" customWidth="1"/>
    <col min="5638" max="5703" width="0" style="65" hidden="1" customWidth="1"/>
    <col min="5704" max="5709" width="7.28515625" style="65" customWidth="1"/>
    <col min="5710" max="5888" width="9.140625" style="65"/>
    <col min="5889" max="5890" width="0" style="65" hidden="1" customWidth="1"/>
    <col min="5891" max="5891" width="4.140625" style="65" customWidth="1"/>
    <col min="5892" max="5892" width="40.7109375" style="65" customWidth="1"/>
    <col min="5893" max="5893" width="6.7109375" style="65" customWidth="1"/>
    <col min="5894" max="5959" width="0" style="65" hidden="1" customWidth="1"/>
    <col min="5960" max="5965" width="7.28515625" style="65" customWidth="1"/>
    <col min="5966" max="6144" width="9.140625" style="65"/>
    <col min="6145" max="6146" width="0" style="65" hidden="1" customWidth="1"/>
    <col min="6147" max="6147" width="4.140625" style="65" customWidth="1"/>
    <col min="6148" max="6148" width="40.7109375" style="65" customWidth="1"/>
    <col min="6149" max="6149" width="6.7109375" style="65" customWidth="1"/>
    <col min="6150" max="6215" width="0" style="65" hidden="1" customWidth="1"/>
    <col min="6216" max="6221" width="7.28515625" style="65" customWidth="1"/>
    <col min="6222" max="6400" width="9.140625" style="65"/>
    <col min="6401" max="6402" width="0" style="65" hidden="1" customWidth="1"/>
    <col min="6403" max="6403" width="4.140625" style="65" customWidth="1"/>
    <col min="6404" max="6404" width="40.7109375" style="65" customWidth="1"/>
    <col min="6405" max="6405" width="6.7109375" style="65" customWidth="1"/>
    <col min="6406" max="6471" width="0" style="65" hidden="1" customWidth="1"/>
    <col min="6472" max="6477" width="7.28515625" style="65" customWidth="1"/>
    <col min="6478" max="6656" width="9.140625" style="65"/>
    <col min="6657" max="6658" width="0" style="65" hidden="1" customWidth="1"/>
    <col min="6659" max="6659" width="4.140625" style="65" customWidth="1"/>
    <col min="6660" max="6660" width="40.7109375" style="65" customWidth="1"/>
    <col min="6661" max="6661" width="6.7109375" style="65" customWidth="1"/>
    <col min="6662" max="6727" width="0" style="65" hidden="1" customWidth="1"/>
    <col min="6728" max="6733" width="7.28515625" style="65" customWidth="1"/>
    <col min="6734" max="6912" width="9.140625" style="65"/>
    <col min="6913" max="6914" width="0" style="65" hidden="1" customWidth="1"/>
    <col min="6915" max="6915" width="4.140625" style="65" customWidth="1"/>
    <col min="6916" max="6916" width="40.7109375" style="65" customWidth="1"/>
    <col min="6917" max="6917" width="6.7109375" style="65" customWidth="1"/>
    <col min="6918" max="6983" width="0" style="65" hidden="1" customWidth="1"/>
    <col min="6984" max="6989" width="7.28515625" style="65" customWidth="1"/>
    <col min="6990" max="7168" width="9.140625" style="65"/>
    <col min="7169" max="7170" width="0" style="65" hidden="1" customWidth="1"/>
    <col min="7171" max="7171" width="4.140625" style="65" customWidth="1"/>
    <col min="7172" max="7172" width="40.7109375" style="65" customWidth="1"/>
    <col min="7173" max="7173" width="6.7109375" style="65" customWidth="1"/>
    <col min="7174" max="7239" width="0" style="65" hidden="1" customWidth="1"/>
    <col min="7240" max="7245" width="7.28515625" style="65" customWidth="1"/>
    <col min="7246" max="7424" width="9.140625" style="65"/>
    <col min="7425" max="7426" width="0" style="65" hidden="1" customWidth="1"/>
    <col min="7427" max="7427" width="4.140625" style="65" customWidth="1"/>
    <col min="7428" max="7428" width="40.7109375" style="65" customWidth="1"/>
    <col min="7429" max="7429" width="6.7109375" style="65" customWidth="1"/>
    <col min="7430" max="7495" width="0" style="65" hidden="1" customWidth="1"/>
    <col min="7496" max="7501" width="7.28515625" style="65" customWidth="1"/>
    <col min="7502" max="7680" width="9.140625" style="65"/>
    <col min="7681" max="7682" width="0" style="65" hidden="1" customWidth="1"/>
    <col min="7683" max="7683" width="4.140625" style="65" customWidth="1"/>
    <col min="7684" max="7684" width="40.7109375" style="65" customWidth="1"/>
    <col min="7685" max="7685" width="6.7109375" style="65" customWidth="1"/>
    <col min="7686" max="7751" width="0" style="65" hidden="1" customWidth="1"/>
    <col min="7752" max="7757" width="7.28515625" style="65" customWidth="1"/>
    <col min="7758" max="7936" width="9.140625" style="65"/>
    <col min="7937" max="7938" width="0" style="65" hidden="1" customWidth="1"/>
    <col min="7939" max="7939" width="4.140625" style="65" customWidth="1"/>
    <col min="7940" max="7940" width="40.7109375" style="65" customWidth="1"/>
    <col min="7941" max="7941" width="6.7109375" style="65" customWidth="1"/>
    <col min="7942" max="8007" width="0" style="65" hidden="1" customWidth="1"/>
    <col min="8008" max="8013" width="7.28515625" style="65" customWidth="1"/>
    <col min="8014" max="8192" width="9.140625" style="65"/>
    <col min="8193" max="8194" width="0" style="65" hidden="1" customWidth="1"/>
    <col min="8195" max="8195" width="4.140625" style="65" customWidth="1"/>
    <col min="8196" max="8196" width="40.7109375" style="65" customWidth="1"/>
    <col min="8197" max="8197" width="6.7109375" style="65" customWidth="1"/>
    <col min="8198" max="8263" width="0" style="65" hidden="1" customWidth="1"/>
    <col min="8264" max="8269" width="7.28515625" style="65" customWidth="1"/>
    <col min="8270" max="8448" width="9.140625" style="65"/>
    <col min="8449" max="8450" width="0" style="65" hidden="1" customWidth="1"/>
    <col min="8451" max="8451" width="4.140625" style="65" customWidth="1"/>
    <col min="8452" max="8452" width="40.7109375" style="65" customWidth="1"/>
    <col min="8453" max="8453" width="6.7109375" style="65" customWidth="1"/>
    <col min="8454" max="8519" width="0" style="65" hidden="1" customWidth="1"/>
    <col min="8520" max="8525" width="7.28515625" style="65" customWidth="1"/>
    <col min="8526" max="8704" width="9.140625" style="65"/>
    <col min="8705" max="8706" width="0" style="65" hidden="1" customWidth="1"/>
    <col min="8707" max="8707" width="4.140625" style="65" customWidth="1"/>
    <col min="8708" max="8708" width="40.7109375" style="65" customWidth="1"/>
    <col min="8709" max="8709" width="6.7109375" style="65" customWidth="1"/>
    <col min="8710" max="8775" width="0" style="65" hidden="1" customWidth="1"/>
    <col min="8776" max="8781" width="7.28515625" style="65" customWidth="1"/>
    <col min="8782" max="8960" width="9.140625" style="65"/>
    <col min="8961" max="8962" width="0" style="65" hidden="1" customWidth="1"/>
    <col min="8963" max="8963" width="4.140625" style="65" customWidth="1"/>
    <col min="8964" max="8964" width="40.7109375" style="65" customWidth="1"/>
    <col min="8965" max="8965" width="6.7109375" style="65" customWidth="1"/>
    <col min="8966" max="9031" width="0" style="65" hidden="1" customWidth="1"/>
    <col min="9032" max="9037" width="7.28515625" style="65" customWidth="1"/>
    <col min="9038" max="9216" width="9.140625" style="65"/>
    <col min="9217" max="9218" width="0" style="65" hidden="1" customWidth="1"/>
    <col min="9219" max="9219" width="4.140625" style="65" customWidth="1"/>
    <col min="9220" max="9220" width="40.7109375" style="65" customWidth="1"/>
    <col min="9221" max="9221" width="6.7109375" style="65" customWidth="1"/>
    <col min="9222" max="9287" width="0" style="65" hidden="1" customWidth="1"/>
    <col min="9288" max="9293" width="7.28515625" style="65" customWidth="1"/>
    <col min="9294" max="9472" width="9.140625" style="65"/>
    <col min="9473" max="9474" width="0" style="65" hidden="1" customWidth="1"/>
    <col min="9475" max="9475" width="4.140625" style="65" customWidth="1"/>
    <col min="9476" max="9476" width="40.7109375" style="65" customWidth="1"/>
    <col min="9477" max="9477" width="6.7109375" style="65" customWidth="1"/>
    <col min="9478" max="9543" width="0" style="65" hidden="1" customWidth="1"/>
    <col min="9544" max="9549" width="7.28515625" style="65" customWidth="1"/>
    <col min="9550" max="9728" width="9.140625" style="65"/>
    <col min="9729" max="9730" width="0" style="65" hidden="1" customWidth="1"/>
    <col min="9731" max="9731" width="4.140625" style="65" customWidth="1"/>
    <col min="9732" max="9732" width="40.7109375" style="65" customWidth="1"/>
    <col min="9733" max="9733" width="6.7109375" style="65" customWidth="1"/>
    <col min="9734" max="9799" width="0" style="65" hidden="1" customWidth="1"/>
    <col min="9800" max="9805" width="7.28515625" style="65" customWidth="1"/>
    <col min="9806" max="9984" width="9.140625" style="65"/>
    <col min="9985" max="9986" width="0" style="65" hidden="1" customWidth="1"/>
    <col min="9987" max="9987" width="4.140625" style="65" customWidth="1"/>
    <col min="9988" max="9988" width="40.7109375" style="65" customWidth="1"/>
    <col min="9989" max="9989" width="6.7109375" style="65" customWidth="1"/>
    <col min="9990" max="10055" width="0" style="65" hidden="1" customWidth="1"/>
    <col min="10056" max="10061" width="7.28515625" style="65" customWidth="1"/>
    <col min="10062" max="10240" width="9.140625" style="65"/>
    <col min="10241" max="10242" width="0" style="65" hidden="1" customWidth="1"/>
    <col min="10243" max="10243" width="4.140625" style="65" customWidth="1"/>
    <col min="10244" max="10244" width="40.7109375" style="65" customWidth="1"/>
    <col min="10245" max="10245" width="6.7109375" style="65" customWidth="1"/>
    <col min="10246" max="10311" width="0" style="65" hidden="1" customWidth="1"/>
    <col min="10312" max="10317" width="7.28515625" style="65" customWidth="1"/>
    <col min="10318" max="10496" width="9.140625" style="65"/>
    <col min="10497" max="10498" width="0" style="65" hidden="1" customWidth="1"/>
    <col min="10499" max="10499" width="4.140625" style="65" customWidth="1"/>
    <col min="10500" max="10500" width="40.7109375" style="65" customWidth="1"/>
    <col min="10501" max="10501" width="6.7109375" style="65" customWidth="1"/>
    <col min="10502" max="10567" width="0" style="65" hidden="1" customWidth="1"/>
    <col min="10568" max="10573" width="7.28515625" style="65" customWidth="1"/>
    <col min="10574" max="10752" width="9.140625" style="65"/>
    <col min="10753" max="10754" width="0" style="65" hidden="1" customWidth="1"/>
    <col min="10755" max="10755" width="4.140625" style="65" customWidth="1"/>
    <col min="10756" max="10756" width="40.7109375" style="65" customWidth="1"/>
    <col min="10757" max="10757" width="6.7109375" style="65" customWidth="1"/>
    <col min="10758" max="10823" width="0" style="65" hidden="1" customWidth="1"/>
    <col min="10824" max="10829" width="7.28515625" style="65" customWidth="1"/>
    <col min="10830" max="11008" width="9.140625" style="65"/>
    <col min="11009" max="11010" width="0" style="65" hidden="1" customWidth="1"/>
    <col min="11011" max="11011" width="4.140625" style="65" customWidth="1"/>
    <col min="11012" max="11012" width="40.7109375" style="65" customWidth="1"/>
    <col min="11013" max="11013" width="6.7109375" style="65" customWidth="1"/>
    <col min="11014" max="11079" width="0" style="65" hidden="1" customWidth="1"/>
    <col min="11080" max="11085" width="7.28515625" style="65" customWidth="1"/>
    <col min="11086" max="11264" width="9.140625" style="65"/>
    <col min="11265" max="11266" width="0" style="65" hidden="1" customWidth="1"/>
    <col min="11267" max="11267" width="4.140625" style="65" customWidth="1"/>
    <col min="11268" max="11268" width="40.7109375" style="65" customWidth="1"/>
    <col min="11269" max="11269" width="6.7109375" style="65" customWidth="1"/>
    <col min="11270" max="11335" width="0" style="65" hidden="1" customWidth="1"/>
    <col min="11336" max="11341" width="7.28515625" style="65" customWidth="1"/>
    <col min="11342" max="11520" width="9.140625" style="65"/>
    <col min="11521" max="11522" width="0" style="65" hidden="1" customWidth="1"/>
    <col min="11523" max="11523" width="4.140625" style="65" customWidth="1"/>
    <col min="11524" max="11524" width="40.7109375" style="65" customWidth="1"/>
    <col min="11525" max="11525" width="6.7109375" style="65" customWidth="1"/>
    <col min="11526" max="11591" width="0" style="65" hidden="1" customWidth="1"/>
    <col min="11592" max="11597" width="7.28515625" style="65" customWidth="1"/>
    <col min="11598" max="11776" width="9.140625" style="65"/>
    <col min="11777" max="11778" width="0" style="65" hidden="1" customWidth="1"/>
    <col min="11779" max="11779" width="4.140625" style="65" customWidth="1"/>
    <col min="11780" max="11780" width="40.7109375" style="65" customWidth="1"/>
    <col min="11781" max="11781" width="6.7109375" style="65" customWidth="1"/>
    <col min="11782" max="11847" width="0" style="65" hidden="1" customWidth="1"/>
    <col min="11848" max="11853" width="7.28515625" style="65" customWidth="1"/>
    <col min="11854" max="12032" width="9.140625" style="65"/>
    <col min="12033" max="12034" width="0" style="65" hidden="1" customWidth="1"/>
    <col min="12035" max="12035" width="4.140625" style="65" customWidth="1"/>
    <col min="12036" max="12036" width="40.7109375" style="65" customWidth="1"/>
    <col min="12037" max="12037" width="6.7109375" style="65" customWidth="1"/>
    <col min="12038" max="12103" width="0" style="65" hidden="1" customWidth="1"/>
    <col min="12104" max="12109" width="7.28515625" style="65" customWidth="1"/>
    <col min="12110" max="12288" width="9.140625" style="65"/>
    <col min="12289" max="12290" width="0" style="65" hidden="1" customWidth="1"/>
    <col min="12291" max="12291" width="4.140625" style="65" customWidth="1"/>
    <col min="12292" max="12292" width="40.7109375" style="65" customWidth="1"/>
    <col min="12293" max="12293" width="6.7109375" style="65" customWidth="1"/>
    <col min="12294" max="12359" width="0" style="65" hidden="1" customWidth="1"/>
    <col min="12360" max="12365" width="7.28515625" style="65" customWidth="1"/>
    <col min="12366" max="12544" width="9.140625" style="65"/>
    <col min="12545" max="12546" width="0" style="65" hidden="1" customWidth="1"/>
    <col min="12547" max="12547" width="4.140625" style="65" customWidth="1"/>
    <col min="12548" max="12548" width="40.7109375" style="65" customWidth="1"/>
    <col min="12549" max="12549" width="6.7109375" style="65" customWidth="1"/>
    <col min="12550" max="12615" width="0" style="65" hidden="1" customWidth="1"/>
    <col min="12616" max="12621" width="7.28515625" style="65" customWidth="1"/>
    <col min="12622" max="12800" width="9.140625" style="65"/>
    <col min="12801" max="12802" width="0" style="65" hidden="1" customWidth="1"/>
    <col min="12803" max="12803" width="4.140625" style="65" customWidth="1"/>
    <col min="12804" max="12804" width="40.7109375" style="65" customWidth="1"/>
    <col min="12805" max="12805" width="6.7109375" style="65" customWidth="1"/>
    <col min="12806" max="12871" width="0" style="65" hidden="1" customWidth="1"/>
    <col min="12872" max="12877" width="7.28515625" style="65" customWidth="1"/>
    <col min="12878" max="13056" width="9.140625" style="65"/>
    <col min="13057" max="13058" width="0" style="65" hidden="1" customWidth="1"/>
    <col min="13059" max="13059" width="4.140625" style="65" customWidth="1"/>
    <col min="13060" max="13060" width="40.7109375" style="65" customWidth="1"/>
    <col min="13061" max="13061" width="6.7109375" style="65" customWidth="1"/>
    <col min="13062" max="13127" width="0" style="65" hidden="1" customWidth="1"/>
    <col min="13128" max="13133" width="7.28515625" style="65" customWidth="1"/>
    <col min="13134" max="13312" width="9.140625" style="65"/>
    <col min="13313" max="13314" width="0" style="65" hidden="1" customWidth="1"/>
    <col min="13315" max="13315" width="4.140625" style="65" customWidth="1"/>
    <col min="13316" max="13316" width="40.7109375" style="65" customWidth="1"/>
    <col min="13317" max="13317" width="6.7109375" style="65" customWidth="1"/>
    <col min="13318" max="13383" width="0" style="65" hidden="1" customWidth="1"/>
    <col min="13384" max="13389" width="7.28515625" style="65" customWidth="1"/>
    <col min="13390" max="13568" width="9.140625" style="65"/>
    <col min="13569" max="13570" width="0" style="65" hidden="1" customWidth="1"/>
    <col min="13571" max="13571" width="4.140625" style="65" customWidth="1"/>
    <col min="13572" max="13572" width="40.7109375" style="65" customWidth="1"/>
    <col min="13573" max="13573" width="6.7109375" style="65" customWidth="1"/>
    <col min="13574" max="13639" width="0" style="65" hidden="1" customWidth="1"/>
    <col min="13640" max="13645" width="7.28515625" style="65" customWidth="1"/>
    <col min="13646" max="13824" width="9.140625" style="65"/>
    <col min="13825" max="13826" width="0" style="65" hidden="1" customWidth="1"/>
    <col min="13827" max="13827" width="4.140625" style="65" customWidth="1"/>
    <col min="13828" max="13828" width="40.7109375" style="65" customWidth="1"/>
    <col min="13829" max="13829" width="6.7109375" style="65" customWidth="1"/>
    <col min="13830" max="13895" width="0" style="65" hidden="1" customWidth="1"/>
    <col min="13896" max="13901" width="7.28515625" style="65" customWidth="1"/>
    <col min="13902" max="14080" width="9.140625" style="65"/>
    <col min="14081" max="14082" width="0" style="65" hidden="1" customWidth="1"/>
    <col min="14083" max="14083" width="4.140625" style="65" customWidth="1"/>
    <col min="14084" max="14084" width="40.7109375" style="65" customWidth="1"/>
    <col min="14085" max="14085" width="6.7109375" style="65" customWidth="1"/>
    <col min="14086" max="14151" width="0" style="65" hidden="1" customWidth="1"/>
    <col min="14152" max="14157" width="7.28515625" style="65" customWidth="1"/>
    <col min="14158" max="14336" width="9.140625" style="65"/>
    <col min="14337" max="14338" width="0" style="65" hidden="1" customWidth="1"/>
    <col min="14339" max="14339" width="4.140625" style="65" customWidth="1"/>
    <col min="14340" max="14340" width="40.7109375" style="65" customWidth="1"/>
    <col min="14341" max="14341" width="6.7109375" style="65" customWidth="1"/>
    <col min="14342" max="14407" width="0" style="65" hidden="1" customWidth="1"/>
    <col min="14408" max="14413" width="7.28515625" style="65" customWidth="1"/>
    <col min="14414" max="14592" width="9.140625" style="65"/>
    <col min="14593" max="14594" width="0" style="65" hidden="1" customWidth="1"/>
    <col min="14595" max="14595" width="4.140625" style="65" customWidth="1"/>
    <col min="14596" max="14596" width="40.7109375" style="65" customWidth="1"/>
    <col min="14597" max="14597" width="6.7109375" style="65" customWidth="1"/>
    <col min="14598" max="14663" width="0" style="65" hidden="1" customWidth="1"/>
    <col min="14664" max="14669" width="7.28515625" style="65" customWidth="1"/>
    <col min="14670" max="14848" width="9.140625" style="65"/>
    <col min="14849" max="14850" width="0" style="65" hidden="1" customWidth="1"/>
    <col min="14851" max="14851" width="4.140625" style="65" customWidth="1"/>
    <col min="14852" max="14852" width="40.7109375" style="65" customWidth="1"/>
    <col min="14853" max="14853" width="6.7109375" style="65" customWidth="1"/>
    <col min="14854" max="14919" width="0" style="65" hidden="1" customWidth="1"/>
    <col min="14920" max="14925" width="7.28515625" style="65" customWidth="1"/>
    <col min="14926" max="15104" width="9.140625" style="65"/>
    <col min="15105" max="15106" width="0" style="65" hidden="1" customWidth="1"/>
    <col min="15107" max="15107" width="4.140625" style="65" customWidth="1"/>
    <col min="15108" max="15108" width="40.7109375" style="65" customWidth="1"/>
    <col min="15109" max="15109" width="6.7109375" style="65" customWidth="1"/>
    <col min="15110" max="15175" width="0" style="65" hidden="1" customWidth="1"/>
    <col min="15176" max="15181" width="7.28515625" style="65" customWidth="1"/>
    <col min="15182" max="15360" width="9.140625" style="65"/>
    <col min="15361" max="15362" width="0" style="65" hidden="1" customWidth="1"/>
    <col min="15363" max="15363" width="4.140625" style="65" customWidth="1"/>
    <col min="15364" max="15364" width="40.7109375" style="65" customWidth="1"/>
    <col min="15365" max="15365" width="6.7109375" style="65" customWidth="1"/>
    <col min="15366" max="15431" width="0" style="65" hidden="1" customWidth="1"/>
    <col min="15432" max="15437" width="7.28515625" style="65" customWidth="1"/>
    <col min="15438" max="15616" width="9.140625" style="65"/>
    <col min="15617" max="15618" width="0" style="65" hidden="1" customWidth="1"/>
    <col min="15619" max="15619" width="4.140625" style="65" customWidth="1"/>
    <col min="15620" max="15620" width="40.7109375" style="65" customWidth="1"/>
    <col min="15621" max="15621" width="6.7109375" style="65" customWidth="1"/>
    <col min="15622" max="15687" width="0" style="65" hidden="1" customWidth="1"/>
    <col min="15688" max="15693" width="7.28515625" style="65" customWidth="1"/>
    <col min="15694" max="15872" width="9.140625" style="65"/>
    <col min="15873" max="15874" width="0" style="65" hidden="1" customWidth="1"/>
    <col min="15875" max="15875" width="4.140625" style="65" customWidth="1"/>
    <col min="15876" max="15876" width="40.7109375" style="65" customWidth="1"/>
    <col min="15877" max="15877" width="6.7109375" style="65" customWidth="1"/>
    <col min="15878" max="15943" width="0" style="65" hidden="1" customWidth="1"/>
    <col min="15944" max="15949" width="7.28515625" style="65" customWidth="1"/>
    <col min="15950" max="16128" width="9.140625" style="65"/>
    <col min="16129" max="16130" width="0" style="65" hidden="1" customWidth="1"/>
    <col min="16131" max="16131" width="4.140625" style="65" customWidth="1"/>
    <col min="16132" max="16132" width="40.7109375" style="65" customWidth="1"/>
    <col min="16133" max="16133" width="6.7109375" style="65" customWidth="1"/>
    <col min="16134" max="16199" width="0" style="65" hidden="1" customWidth="1"/>
    <col min="16200" max="16205" width="7.28515625" style="65" customWidth="1"/>
    <col min="16206" max="16384" width="9.140625" style="65"/>
  </cols>
  <sheetData>
    <row r="1" spans="1:77" hidden="1"/>
    <row r="2" spans="1:77" hidden="1"/>
    <row r="3" spans="1:77" hidden="1">
      <c r="A3" s="66"/>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row>
    <row r="4" spans="1:77" hidden="1">
      <c r="A4" s="68"/>
    </row>
    <row r="5" spans="1:77" hidden="1">
      <c r="A5" s="68"/>
      <c r="H5" s="69"/>
      <c r="I5" s="69"/>
      <c r="J5" s="69"/>
      <c r="K5" s="69"/>
      <c r="N5" s="69"/>
      <c r="O5" s="69"/>
      <c r="P5" s="69"/>
      <c r="Q5" s="69"/>
      <c r="T5" s="69"/>
      <c r="U5" s="69"/>
      <c r="V5" s="69"/>
      <c r="W5" s="69"/>
      <c r="Z5" s="69"/>
      <c r="AA5" s="69"/>
      <c r="AB5" s="69"/>
      <c r="AC5" s="69"/>
      <c r="AF5" s="69"/>
      <c r="AG5" s="69"/>
      <c r="AH5" s="69"/>
      <c r="AI5" s="69"/>
      <c r="AL5" s="69"/>
      <c r="AM5" s="69"/>
      <c r="AN5" s="69"/>
      <c r="AO5" s="69"/>
      <c r="AR5" s="69"/>
      <c r="AS5" s="69"/>
      <c r="AT5" s="69"/>
      <c r="AU5" s="69"/>
      <c r="AX5" s="69"/>
      <c r="AY5" s="69"/>
      <c r="AZ5" s="69"/>
      <c r="BA5" s="69"/>
      <c r="BD5" s="69"/>
      <c r="BE5" s="69"/>
      <c r="BF5" s="69"/>
      <c r="BG5" s="69"/>
      <c r="BJ5" s="69"/>
      <c r="BK5" s="69"/>
      <c r="BL5" s="69"/>
      <c r="BM5" s="69"/>
      <c r="BP5" s="69"/>
      <c r="BQ5" s="69"/>
      <c r="BR5" s="69"/>
      <c r="BS5" s="69"/>
      <c r="BV5" s="69"/>
      <c r="BW5" s="69"/>
      <c r="BX5" s="69"/>
      <c r="BY5" s="69"/>
    </row>
    <row r="6" spans="1:77" hidden="1">
      <c r="A6" s="68"/>
      <c r="H6" s="69"/>
      <c r="I6" s="69"/>
      <c r="J6" s="69"/>
      <c r="K6" s="69"/>
      <c r="N6" s="69"/>
      <c r="O6" s="69"/>
      <c r="P6" s="69"/>
      <c r="Q6" s="69"/>
      <c r="T6" s="69"/>
      <c r="U6" s="69"/>
      <c r="V6" s="69"/>
      <c r="W6" s="69"/>
      <c r="Z6" s="69"/>
      <c r="AA6" s="69"/>
      <c r="AB6" s="69"/>
      <c r="AC6" s="69"/>
      <c r="AF6" s="69"/>
      <c r="AG6" s="69"/>
      <c r="AH6" s="69"/>
      <c r="AI6" s="69"/>
      <c r="AL6" s="69"/>
      <c r="AM6" s="69"/>
      <c r="AN6" s="69"/>
      <c r="AO6" s="69"/>
      <c r="AR6" s="69"/>
      <c r="AS6" s="69"/>
      <c r="AT6" s="69"/>
      <c r="AU6" s="69"/>
      <c r="AX6" s="69"/>
      <c r="AY6" s="69"/>
      <c r="AZ6" s="69"/>
      <c r="BA6" s="69"/>
      <c r="BD6" s="69"/>
      <c r="BE6" s="69"/>
      <c r="BF6" s="69"/>
      <c r="BG6" s="69"/>
      <c r="BJ6" s="69"/>
      <c r="BK6" s="69"/>
      <c r="BL6" s="69"/>
      <c r="BM6" s="69"/>
      <c r="BP6" s="69"/>
      <c r="BQ6" s="69"/>
      <c r="BR6" s="69"/>
      <c r="BS6" s="69"/>
      <c r="BV6" s="69"/>
      <c r="BW6" s="69"/>
      <c r="BX6" s="69"/>
      <c r="BY6" s="69"/>
    </row>
    <row r="7" spans="1:77" ht="3.75" customHeight="1">
      <c r="A7" s="68"/>
      <c r="D7" s="69"/>
      <c r="E7" s="69"/>
      <c r="F7" s="69"/>
      <c r="G7" s="69"/>
      <c r="H7" s="69"/>
      <c r="I7" s="69"/>
      <c r="J7" s="69"/>
      <c r="K7" s="69"/>
      <c r="L7" s="69"/>
      <c r="N7" s="69"/>
      <c r="O7" s="69"/>
      <c r="P7" s="69"/>
      <c r="Q7" s="69"/>
      <c r="T7" s="69"/>
      <c r="U7" s="69"/>
      <c r="V7" s="69"/>
      <c r="W7" s="69"/>
      <c r="Z7" s="69"/>
      <c r="AA7" s="69"/>
      <c r="AB7" s="69"/>
      <c r="AC7" s="69"/>
      <c r="AF7" s="69"/>
      <c r="AG7" s="69"/>
      <c r="AH7" s="69"/>
      <c r="AI7" s="69"/>
      <c r="AL7" s="69"/>
      <c r="AM7" s="69"/>
      <c r="AN7" s="69"/>
      <c r="AO7" s="69"/>
      <c r="AR7" s="69"/>
      <c r="AS7" s="69"/>
      <c r="AT7" s="69"/>
      <c r="AU7" s="69"/>
      <c r="AX7" s="69"/>
      <c r="AY7" s="69"/>
      <c r="AZ7" s="69"/>
      <c r="BA7" s="69"/>
      <c r="BD7" s="69"/>
      <c r="BE7" s="69"/>
      <c r="BF7" s="69"/>
      <c r="BG7" s="69"/>
      <c r="BJ7" s="69"/>
      <c r="BK7" s="69"/>
      <c r="BL7" s="69"/>
      <c r="BM7" s="69"/>
      <c r="BP7" s="69"/>
      <c r="BQ7" s="69"/>
      <c r="BR7" s="69"/>
      <c r="BS7" s="69"/>
      <c r="BV7" s="69"/>
      <c r="BW7" s="69"/>
      <c r="BX7" s="69"/>
      <c r="BY7" s="69"/>
    </row>
    <row r="8" spans="1:77" ht="12" customHeight="1">
      <c r="A8" s="68"/>
      <c r="D8" s="161" t="s">
        <v>399</v>
      </c>
      <c r="E8" s="162"/>
      <c r="F8" s="162"/>
      <c r="G8" s="162"/>
      <c r="H8" s="162"/>
      <c r="I8" s="162"/>
      <c r="J8" s="162"/>
      <c r="K8" s="163"/>
      <c r="L8" s="163"/>
      <c r="M8" s="70"/>
      <c r="N8" s="70"/>
      <c r="O8" s="70"/>
      <c r="P8" s="70"/>
      <c r="Q8" s="70"/>
    </row>
    <row r="9" spans="1:77" ht="12" customHeight="1">
      <c r="D9" s="117" t="s">
        <v>475</v>
      </c>
      <c r="E9" s="116"/>
      <c r="F9" s="116"/>
      <c r="G9" s="116"/>
      <c r="H9" s="116"/>
      <c r="I9" s="116"/>
      <c r="J9" s="116"/>
      <c r="K9" s="116"/>
      <c r="L9" s="116"/>
      <c r="M9" s="71"/>
      <c r="N9" s="71"/>
    </row>
    <row r="10" spans="1:77" ht="12" customHeight="1">
      <c r="D10" s="164" t="str">
        <f>IF(org="","Не определено",org)</f>
        <v>ООО "ЗапСибНефтехим"</v>
      </c>
      <c r="E10" s="116"/>
      <c r="F10" s="116"/>
      <c r="G10" s="116"/>
      <c r="H10" s="116"/>
      <c r="I10" s="116"/>
      <c r="J10" s="116"/>
      <c r="K10" s="116"/>
      <c r="L10" s="116"/>
      <c r="M10" s="71"/>
      <c r="N10" s="71"/>
      <c r="BY10" s="166" t="s">
        <v>188</v>
      </c>
    </row>
    <row r="11" spans="1:77" ht="3.75" customHeight="1">
      <c r="D11" s="328"/>
      <c r="E11" s="328"/>
      <c r="F11" s="328"/>
      <c r="G11" s="328"/>
      <c r="H11" s="328"/>
      <c r="I11" s="328"/>
      <c r="J11" s="328"/>
      <c r="K11" s="165"/>
      <c r="L11" s="165"/>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77" ht="38.25" customHeight="1">
      <c r="C12" s="69"/>
      <c r="D12" s="329" t="s">
        <v>189</v>
      </c>
      <c r="E12" s="329" t="s">
        <v>190</v>
      </c>
      <c r="F12" s="329" t="s">
        <v>493</v>
      </c>
      <c r="G12" s="329"/>
      <c r="H12" s="329"/>
      <c r="I12" s="329"/>
      <c r="J12" s="329"/>
      <c r="K12" s="329"/>
      <c r="L12" s="329" t="s">
        <v>488</v>
      </c>
      <c r="M12" s="329"/>
      <c r="N12" s="329"/>
      <c r="O12" s="329"/>
      <c r="P12" s="329"/>
      <c r="Q12" s="329"/>
      <c r="R12" s="329" t="s">
        <v>494</v>
      </c>
      <c r="S12" s="329"/>
      <c r="T12" s="329"/>
      <c r="U12" s="329"/>
      <c r="V12" s="329"/>
      <c r="W12" s="329"/>
      <c r="X12" s="329" t="s">
        <v>191</v>
      </c>
      <c r="Y12" s="329"/>
      <c r="Z12" s="329"/>
      <c r="AA12" s="329"/>
      <c r="AB12" s="329"/>
      <c r="AC12" s="329"/>
      <c r="AD12" s="329" t="s">
        <v>495</v>
      </c>
      <c r="AE12" s="329"/>
      <c r="AF12" s="329"/>
      <c r="AG12" s="329"/>
      <c r="AH12" s="329"/>
      <c r="AI12" s="329"/>
      <c r="AJ12" s="329" t="s">
        <v>192</v>
      </c>
      <c r="AK12" s="329"/>
      <c r="AL12" s="329"/>
      <c r="AM12" s="329"/>
      <c r="AN12" s="329"/>
      <c r="AO12" s="329"/>
      <c r="AP12" s="329" t="s">
        <v>496</v>
      </c>
      <c r="AQ12" s="329"/>
      <c r="AR12" s="329"/>
      <c r="AS12" s="329"/>
      <c r="AT12" s="329"/>
      <c r="AU12" s="329"/>
      <c r="AV12" s="329" t="s">
        <v>489</v>
      </c>
      <c r="AW12" s="329"/>
      <c r="AX12" s="329"/>
      <c r="AY12" s="329"/>
      <c r="AZ12" s="329"/>
      <c r="BA12" s="329"/>
      <c r="BB12" s="329" t="s">
        <v>193</v>
      </c>
      <c r="BC12" s="329"/>
      <c r="BD12" s="329"/>
      <c r="BE12" s="329"/>
      <c r="BF12" s="329"/>
      <c r="BG12" s="329"/>
      <c r="BH12" s="329" t="s">
        <v>194</v>
      </c>
      <c r="BI12" s="329"/>
      <c r="BJ12" s="329"/>
      <c r="BK12" s="329"/>
      <c r="BL12" s="329"/>
      <c r="BM12" s="329"/>
      <c r="BN12" s="329" t="s">
        <v>217</v>
      </c>
      <c r="BO12" s="329"/>
      <c r="BP12" s="329"/>
      <c r="BQ12" s="329"/>
      <c r="BR12" s="329"/>
      <c r="BS12" s="329"/>
      <c r="BT12" s="329" t="s">
        <v>476</v>
      </c>
      <c r="BU12" s="329"/>
      <c r="BV12" s="329"/>
      <c r="BW12" s="329"/>
      <c r="BX12" s="329"/>
      <c r="BY12" s="334"/>
    </row>
    <row r="13" spans="1:77" ht="15" customHeight="1">
      <c r="C13" s="69"/>
      <c r="D13" s="329"/>
      <c r="E13" s="329"/>
      <c r="F13" s="329" t="s">
        <v>195</v>
      </c>
      <c r="G13" s="329" t="s">
        <v>196</v>
      </c>
      <c r="H13" s="329"/>
      <c r="I13" s="329"/>
      <c r="J13" s="329"/>
      <c r="K13" s="329"/>
      <c r="L13" s="329" t="s">
        <v>195</v>
      </c>
      <c r="M13" s="329" t="s">
        <v>196</v>
      </c>
      <c r="N13" s="329"/>
      <c r="O13" s="329"/>
      <c r="P13" s="329"/>
      <c r="Q13" s="329"/>
      <c r="R13" s="329" t="s">
        <v>195</v>
      </c>
      <c r="S13" s="329" t="s">
        <v>196</v>
      </c>
      <c r="T13" s="329"/>
      <c r="U13" s="329"/>
      <c r="V13" s="329"/>
      <c r="W13" s="329"/>
      <c r="X13" s="329" t="s">
        <v>195</v>
      </c>
      <c r="Y13" s="329" t="s">
        <v>196</v>
      </c>
      <c r="Z13" s="329"/>
      <c r="AA13" s="329"/>
      <c r="AB13" s="329"/>
      <c r="AC13" s="329"/>
      <c r="AD13" s="329" t="s">
        <v>195</v>
      </c>
      <c r="AE13" s="329" t="s">
        <v>196</v>
      </c>
      <c r="AF13" s="329"/>
      <c r="AG13" s="329"/>
      <c r="AH13" s="329"/>
      <c r="AI13" s="329"/>
      <c r="AJ13" s="329" t="s">
        <v>195</v>
      </c>
      <c r="AK13" s="329" t="s">
        <v>196</v>
      </c>
      <c r="AL13" s="329"/>
      <c r="AM13" s="329"/>
      <c r="AN13" s="329"/>
      <c r="AO13" s="329"/>
      <c r="AP13" s="329" t="s">
        <v>195</v>
      </c>
      <c r="AQ13" s="329" t="s">
        <v>196</v>
      </c>
      <c r="AR13" s="329"/>
      <c r="AS13" s="329"/>
      <c r="AT13" s="329"/>
      <c r="AU13" s="329"/>
      <c r="AV13" s="329" t="s">
        <v>195</v>
      </c>
      <c r="AW13" s="329" t="s">
        <v>196</v>
      </c>
      <c r="AX13" s="329"/>
      <c r="AY13" s="329"/>
      <c r="AZ13" s="329"/>
      <c r="BA13" s="329"/>
      <c r="BB13" s="329" t="s">
        <v>195</v>
      </c>
      <c r="BC13" s="329" t="s">
        <v>196</v>
      </c>
      <c r="BD13" s="329"/>
      <c r="BE13" s="329"/>
      <c r="BF13" s="329"/>
      <c r="BG13" s="329"/>
      <c r="BH13" s="329" t="s">
        <v>195</v>
      </c>
      <c r="BI13" s="329" t="s">
        <v>196</v>
      </c>
      <c r="BJ13" s="329"/>
      <c r="BK13" s="329"/>
      <c r="BL13" s="329"/>
      <c r="BM13" s="329"/>
      <c r="BN13" s="329" t="s">
        <v>195</v>
      </c>
      <c r="BO13" s="329" t="s">
        <v>196</v>
      </c>
      <c r="BP13" s="329"/>
      <c r="BQ13" s="329"/>
      <c r="BR13" s="329"/>
      <c r="BS13" s="329"/>
      <c r="BT13" s="329" t="s">
        <v>195</v>
      </c>
      <c r="BU13" s="329" t="s">
        <v>196</v>
      </c>
      <c r="BV13" s="329"/>
      <c r="BW13" s="329"/>
      <c r="BX13" s="329"/>
      <c r="BY13" s="334"/>
    </row>
    <row r="14" spans="1:77" ht="15" customHeight="1">
      <c r="C14" s="69"/>
      <c r="D14" s="329"/>
      <c r="E14" s="329"/>
      <c r="F14" s="329"/>
      <c r="G14" s="234" t="s">
        <v>197</v>
      </c>
      <c r="H14" s="234" t="s">
        <v>198</v>
      </c>
      <c r="I14" s="234" t="s">
        <v>199</v>
      </c>
      <c r="J14" s="234" t="s">
        <v>200</v>
      </c>
      <c r="K14" s="234" t="s">
        <v>202</v>
      </c>
      <c r="L14" s="329"/>
      <c r="M14" s="234" t="s">
        <v>197</v>
      </c>
      <c r="N14" s="234" t="s">
        <v>198</v>
      </c>
      <c r="O14" s="234" t="s">
        <v>199</v>
      </c>
      <c r="P14" s="234" t="s">
        <v>200</v>
      </c>
      <c r="Q14" s="234" t="s">
        <v>202</v>
      </c>
      <c r="R14" s="329"/>
      <c r="S14" s="234" t="s">
        <v>197</v>
      </c>
      <c r="T14" s="234" t="s">
        <v>198</v>
      </c>
      <c r="U14" s="234" t="s">
        <v>199</v>
      </c>
      <c r="V14" s="234" t="s">
        <v>200</v>
      </c>
      <c r="W14" s="234" t="s">
        <v>202</v>
      </c>
      <c r="X14" s="329"/>
      <c r="Y14" s="234" t="s">
        <v>197</v>
      </c>
      <c r="Z14" s="234" t="s">
        <v>198</v>
      </c>
      <c r="AA14" s="234" t="s">
        <v>199</v>
      </c>
      <c r="AB14" s="234" t="s">
        <v>200</v>
      </c>
      <c r="AC14" s="234" t="s">
        <v>202</v>
      </c>
      <c r="AD14" s="329"/>
      <c r="AE14" s="234" t="s">
        <v>197</v>
      </c>
      <c r="AF14" s="234" t="s">
        <v>198</v>
      </c>
      <c r="AG14" s="234" t="s">
        <v>199</v>
      </c>
      <c r="AH14" s="234" t="s">
        <v>200</v>
      </c>
      <c r="AI14" s="234" t="s">
        <v>202</v>
      </c>
      <c r="AJ14" s="329"/>
      <c r="AK14" s="234" t="s">
        <v>197</v>
      </c>
      <c r="AL14" s="234" t="s">
        <v>198</v>
      </c>
      <c r="AM14" s="234" t="s">
        <v>199</v>
      </c>
      <c r="AN14" s="234" t="s">
        <v>200</v>
      </c>
      <c r="AO14" s="234" t="s">
        <v>202</v>
      </c>
      <c r="AP14" s="329"/>
      <c r="AQ14" s="234" t="s">
        <v>197</v>
      </c>
      <c r="AR14" s="234" t="s">
        <v>198</v>
      </c>
      <c r="AS14" s="234" t="s">
        <v>199</v>
      </c>
      <c r="AT14" s="234" t="s">
        <v>200</v>
      </c>
      <c r="AU14" s="234" t="s">
        <v>202</v>
      </c>
      <c r="AV14" s="329"/>
      <c r="AW14" s="234" t="s">
        <v>197</v>
      </c>
      <c r="AX14" s="234" t="s">
        <v>198</v>
      </c>
      <c r="AY14" s="234" t="s">
        <v>199</v>
      </c>
      <c r="AZ14" s="234" t="s">
        <v>200</v>
      </c>
      <c r="BA14" s="234" t="s">
        <v>202</v>
      </c>
      <c r="BB14" s="329"/>
      <c r="BC14" s="234" t="s">
        <v>197</v>
      </c>
      <c r="BD14" s="234" t="s">
        <v>198</v>
      </c>
      <c r="BE14" s="234" t="s">
        <v>199</v>
      </c>
      <c r="BF14" s="234" t="s">
        <v>200</v>
      </c>
      <c r="BG14" s="234" t="s">
        <v>202</v>
      </c>
      <c r="BH14" s="329"/>
      <c r="BI14" s="234" t="s">
        <v>197</v>
      </c>
      <c r="BJ14" s="234" t="s">
        <v>198</v>
      </c>
      <c r="BK14" s="234" t="s">
        <v>199</v>
      </c>
      <c r="BL14" s="234" t="s">
        <v>200</v>
      </c>
      <c r="BM14" s="234" t="s">
        <v>202</v>
      </c>
      <c r="BN14" s="329"/>
      <c r="BO14" s="234" t="s">
        <v>197</v>
      </c>
      <c r="BP14" s="234" t="s">
        <v>198</v>
      </c>
      <c r="BQ14" s="234" t="s">
        <v>199</v>
      </c>
      <c r="BR14" s="234" t="s">
        <v>200</v>
      </c>
      <c r="BS14" s="234" t="s">
        <v>202</v>
      </c>
      <c r="BT14" s="329"/>
      <c r="BU14" s="234" t="s">
        <v>197</v>
      </c>
      <c r="BV14" s="234" t="s">
        <v>198</v>
      </c>
      <c r="BW14" s="234" t="s">
        <v>199</v>
      </c>
      <c r="BX14" s="234" t="s">
        <v>200</v>
      </c>
      <c r="BY14" s="235" t="s">
        <v>202</v>
      </c>
    </row>
    <row r="15" spans="1:77" ht="12" customHeight="1">
      <c r="C15" s="69"/>
      <c r="D15" s="215">
        <v>1</v>
      </c>
      <c r="E15" s="215">
        <v>2</v>
      </c>
      <c r="F15" s="215">
        <v>3</v>
      </c>
      <c r="G15" s="215">
        <v>4</v>
      </c>
      <c r="H15" s="215">
        <v>5</v>
      </c>
      <c r="I15" s="215">
        <v>6</v>
      </c>
      <c r="J15" s="215">
        <v>7</v>
      </c>
      <c r="K15" s="215">
        <v>8</v>
      </c>
      <c r="L15" s="215">
        <v>9</v>
      </c>
      <c r="M15" s="215">
        <v>10</v>
      </c>
      <c r="N15" s="215">
        <v>11</v>
      </c>
      <c r="O15" s="215">
        <v>12</v>
      </c>
      <c r="P15" s="215">
        <v>13</v>
      </c>
      <c r="Q15" s="215">
        <v>14</v>
      </c>
      <c r="R15" s="215">
        <v>15</v>
      </c>
      <c r="S15" s="215">
        <v>16</v>
      </c>
      <c r="T15" s="215">
        <v>17</v>
      </c>
      <c r="U15" s="215">
        <v>18</v>
      </c>
      <c r="V15" s="215">
        <v>19</v>
      </c>
      <c r="W15" s="215">
        <v>20</v>
      </c>
      <c r="X15" s="215">
        <v>21</v>
      </c>
      <c r="Y15" s="215">
        <v>22</v>
      </c>
      <c r="Z15" s="215">
        <v>23</v>
      </c>
      <c r="AA15" s="215">
        <v>24</v>
      </c>
      <c r="AB15" s="215">
        <v>25</v>
      </c>
      <c r="AC15" s="215">
        <v>26</v>
      </c>
      <c r="AD15" s="215">
        <v>27</v>
      </c>
      <c r="AE15" s="215">
        <v>28</v>
      </c>
      <c r="AF15" s="215">
        <v>29</v>
      </c>
      <c r="AG15" s="215">
        <v>30</v>
      </c>
      <c r="AH15" s="215">
        <v>31</v>
      </c>
      <c r="AI15" s="215">
        <v>32</v>
      </c>
      <c r="AJ15" s="215">
        <v>33</v>
      </c>
      <c r="AK15" s="215">
        <v>34</v>
      </c>
      <c r="AL15" s="215">
        <v>35</v>
      </c>
      <c r="AM15" s="215">
        <v>36</v>
      </c>
      <c r="AN15" s="215">
        <v>37</v>
      </c>
      <c r="AO15" s="215">
        <v>38</v>
      </c>
      <c r="AP15" s="215">
        <v>39</v>
      </c>
      <c r="AQ15" s="215">
        <v>40</v>
      </c>
      <c r="AR15" s="215">
        <v>41</v>
      </c>
      <c r="AS15" s="215">
        <v>42</v>
      </c>
      <c r="AT15" s="215">
        <v>43</v>
      </c>
      <c r="AU15" s="215">
        <v>44</v>
      </c>
      <c r="AV15" s="215">
        <v>45</v>
      </c>
      <c r="AW15" s="215">
        <v>46</v>
      </c>
      <c r="AX15" s="215">
        <v>47</v>
      </c>
      <c r="AY15" s="215">
        <v>48</v>
      </c>
      <c r="AZ15" s="215">
        <v>49</v>
      </c>
      <c r="BA15" s="215">
        <v>50</v>
      </c>
      <c r="BB15" s="215">
        <v>51</v>
      </c>
      <c r="BC15" s="215">
        <v>52</v>
      </c>
      <c r="BD15" s="215">
        <v>53</v>
      </c>
      <c r="BE15" s="215">
        <v>54</v>
      </c>
      <c r="BF15" s="215">
        <v>55</v>
      </c>
      <c r="BG15" s="215">
        <v>56</v>
      </c>
      <c r="BH15" s="215">
        <v>57</v>
      </c>
      <c r="BI15" s="215">
        <v>58</v>
      </c>
      <c r="BJ15" s="215">
        <v>59</v>
      </c>
      <c r="BK15" s="215">
        <v>60</v>
      </c>
      <c r="BL15" s="215">
        <v>61</v>
      </c>
      <c r="BM15" s="215">
        <v>62</v>
      </c>
      <c r="BN15" s="215">
        <v>63</v>
      </c>
      <c r="BO15" s="215">
        <v>64</v>
      </c>
      <c r="BP15" s="215">
        <v>65</v>
      </c>
      <c r="BQ15" s="215">
        <v>66</v>
      </c>
      <c r="BR15" s="215">
        <v>67</v>
      </c>
      <c r="BS15" s="215">
        <v>68</v>
      </c>
      <c r="BT15" s="215">
        <v>69</v>
      </c>
      <c r="BU15" s="215">
        <v>70</v>
      </c>
      <c r="BV15" s="215">
        <v>71</v>
      </c>
      <c r="BW15" s="215">
        <v>72</v>
      </c>
      <c r="BX15" s="215">
        <v>73</v>
      </c>
      <c r="BY15" s="216">
        <v>74</v>
      </c>
    </row>
    <row r="16" spans="1:77" s="213" customFormat="1" ht="15" customHeight="1">
      <c r="C16" s="214"/>
      <c r="D16" s="250" t="s">
        <v>400</v>
      </c>
      <c r="E16" s="255">
        <v>100</v>
      </c>
      <c r="F16" s="264">
        <f t="shared" ref="F16:K16" si="0">SUM(F17:F23)</f>
        <v>0</v>
      </c>
      <c r="G16" s="264">
        <f t="shared" si="0"/>
        <v>0</v>
      </c>
      <c r="H16" s="264">
        <f t="shared" si="0"/>
        <v>0</v>
      </c>
      <c r="I16" s="264">
        <f t="shared" si="0"/>
        <v>0</v>
      </c>
      <c r="J16" s="264">
        <f t="shared" si="0"/>
        <v>0</v>
      </c>
      <c r="K16" s="264">
        <f t="shared" si="0"/>
        <v>0</v>
      </c>
      <c r="L16" s="264">
        <f t="shared" ref="L16:AJ16" si="1">SUM(L17:L23)</f>
        <v>0</v>
      </c>
      <c r="M16" s="264">
        <f t="shared" si="1"/>
        <v>0</v>
      </c>
      <c r="N16" s="264">
        <f t="shared" si="1"/>
        <v>0</v>
      </c>
      <c r="O16" s="264">
        <f t="shared" si="1"/>
        <v>0</v>
      </c>
      <c r="P16" s="264">
        <f t="shared" si="1"/>
        <v>0</v>
      </c>
      <c r="Q16" s="264">
        <f t="shared" si="1"/>
        <v>0</v>
      </c>
      <c r="R16" s="264">
        <f t="shared" si="1"/>
        <v>0</v>
      </c>
      <c r="S16" s="264">
        <f t="shared" si="1"/>
        <v>0</v>
      </c>
      <c r="T16" s="264">
        <f t="shared" si="1"/>
        <v>0</v>
      </c>
      <c r="U16" s="264">
        <f t="shared" si="1"/>
        <v>0</v>
      </c>
      <c r="V16" s="264">
        <f t="shared" si="1"/>
        <v>0</v>
      </c>
      <c r="W16" s="264">
        <f t="shared" si="1"/>
        <v>0</v>
      </c>
      <c r="X16" s="264">
        <f t="shared" si="1"/>
        <v>0</v>
      </c>
      <c r="Y16" s="264">
        <f t="shared" si="1"/>
        <v>0</v>
      </c>
      <c r="Z16" s="264">
        <f t="shared" si="1"/>
        <v>0</v>
      </c>
      <c r="AA16" s="264">
        <f t="shared" si="1"/>
        <v>0</v>
      </c>
      <c r="AB16" s="264">
        <f t="shared" si="1"/>
        <v>0</v>
      </c>
      <c r="AC16" s="264">
        <f t="shared" si="1"/>
        <v>0</v>
      </c>
      <c r="AD16" s="264">
        <f t="shared" si="1"/>
        <v>0</v>
      </c>
      <c r="AE16" s="264">
        <f t="shared" si="1"/>
        <v>0</v>
      </c>
      <c r="AF16" s="264">
        <f t="shared" si="1"/>
        <v>0</v>
      </c>
      <c r="AG16" s="264">
        <f t="shared" si="1"/>
        <v>0</v>
      </c>
      <c r="AH16" s="264">
        <f t="shared" si="1"/>
        <v>0</v>
      </c>
      <c r="AI16" s="264">
        <f t="shared" si="1"/>
        <v>0</v>
      </c>
      <c r="AJ16" s="264">
        <f t="shared" si="1"/>
        <v>0</v>
      </c>
      <c r="AK16" s="264">
        <f t="shared" ref="AK16:AP16" si="2">SUM(AK17:AK23)</f>
        <v>0</v>
      </c>
      <c r="AL16" s="264">
        <f t="shared" si="2"/>
        <v>0</v>
      </c>
      <c r="AM16" s="264">
        <f t="shared" si="2"/>
        <v>0</v>
      </c>
      <c r="AN16" s="264">
        <f t="shared" si="2"/>
        <v>0</v>
      </c>
      <c r="AO16" s="264">
        <f t="shared" si="2"/>
        <v>0</v>
      </c>
      <c r="AP16" s="264">
        <f t="shared" si="2"/>
        <v>0</v>
      </c>
      <c r="AQ16" s="264">
        <f t="shared" ref="AQ16:BY16" si="3">SUM(AQ17:AQ23)</f>
        <v>0</v>
      </c>
      <c r="AR16" s="264">
        <f t="shared" si="3"/>
        <v>0</v>
      </c>
      <c r="AS16" s="264">
        <f t="shared" si="3"/>
        <v>0</v>
      </c>
      <c r="AT16" s="264">
        <f t="shared" si="3"/>
        <v>0</v>
      </c>
      <c r="AU16" s="264">
        <f t="shared" si="3"/>
        <v>0</v>
      </c>
      <c r="AV16" s="264">
        <f t="shared" si="3"/>
        <v>0</v>
      </c>
      <c r="AW16" s="264">
        <f t="shared" si="3"/>
        <v>0</v>
      </c>
      <c r="AX16" s="264">
        <f t="shared" si="3"/>
        <v>0</v>
      </c>
      <c r="AY16" s="264">
        <f t="shared" si="3"/>
        <v>0</v>
      </c>
      <c r="AZ16" s="264">
        <f t="shared" si="3"/>
        <v>0</v>
      </c>
      <c r="BA16" s="264">
        <f t="shared" si="3"/>
        <v>0</v>
      </c>
      <c r="BB16" s="264">
        <f t="shared" si="3"/>
        <v>0</v>
      </c>
      <c r="BC16" s="264">
        <f t="shared" si="3"/>
        <v>0</v>
      </c>
      <c r="BD16" s="264">
        <f t="shared" si="3"/>
        <v>0</v>
      </c>
      <c r="BE16" s="264">
        <f t="shared" si="3"/>
        <v>0</v>
      </c>
      <c r="BF16" s="264">
        <f t="shared" si="3"/>
        <v>0</v>
      </c>
      <c r="BG16" s="264">
        <f t="shared" si="3"/>
        <v>0</v>
      </c>
      <c r="BH16" s="264">
        <f t="shared" si="3"/>
        <v>0</v>
      </c>
      <c r="BI16" s="264">
        <f t="shared" si="3"/>
        <v>0</v>
      </c>
      <c r="BJ16" s="264">
        <f t="shared" si="3"/>
        <v>0</v>
      </c>
      <c r="BK16" s="264">
        <f t="shared" si="3"/>
        <v>0</v>
      </c>
      <c r="BL16" s="264">
        <f t="shared" si="3"/>
        <v>0</v>
      </c>
      <c r="BM16" s="264">
        <f t="shared" si="3"/>
        <v>0</v>
      </c>
      <c r="BN16" s="264">
        <f t="shared" si="3"/>
        <v>0</v>
      </c>
      <c r="BO16" s="264">
        <f t="shared" si="3"/>
        <v>0</v>
      </c>
      <c r="BP16" s="264">
        <f t="shared" si="3"/>
        <v>0</v>
      </c>
      <c r="BQ16" s="264">
        <f t="shared" si="3"/>
        <v>0</v>
      </c>
      <c r="BR16" s="264">
        <f t="shared" si="3"/>
        <v>0</v>
      </c>
      <c r="BS16" s="264">
        <f t="shared" si="3"/>
        <v>0</v>
      </c>
      <c r="BT16" s="264">
        <f t="shared" si="3"/>
        <v>0</v>
      </c>
      <c r="BU16" s="264">
        <f t="shared" si="3"/>
        <v>0</v>
      </c>
      <c r="BV16" s="264">
        <f t="shared" si="3"/>
        <v>0</v>
      </c>
      <c r="BW16" s="264">
        <f t="shared" si="3"/>
        <v>0</v>
      </c>
      <c r="BX16" s="264">
        <f t="shared" si="3"/>
        <v>0</v>
      </c>
      <c r="BY16" s="265">
        <f t="shared" si="3"/>
        <v>0</v>
      </c>
    </row>
    <row r="17" spans="3:77" ht="15" customHeight="1">
      <c r="C17" s="69"/>
      <c r="D17" s="248" t="s">
        <v>204</v>
      </c>
      <c r="E17" s="241">
        <v>111</v>
      </c>
      <c r="F17" s="262">
        <f>SUM(G17:K17)</f>
        <v>0</v>
      </c>
      <c r="G17" s="268"/>
      <c r="H17" s="266"/>
      <c r="I17" s="266"/>
      <c r="J17" s="266"/>
      <c r="K17" s="266"/>
      <c r="L17" s="262">
        <f>SUM(M17:Q17)</f>
        <v>0</v>
      </c>
      <c r="M17" s="266"/>
      <c r="N17" s="266"/>
      <c r="O17" s="266"/>
      <c r="P17" s="266"/>
      <c r="Q17" s="266"/>
      <c r="R17" s="262">
        <f>SUM(S17:W17)</f>
        <v>0</v>
      </c>
      <c r="S17" s="266"/>
      <c r="T17" s="266"/>
      <c r="U17" s="266"/>
      <c r="V17" s="266"/>
      <c r="W17" s="266"/>
      <c r="X17" s="262">
        <f>SUM(Y17:AC17)</f>
        <v>0</v>
      </c>
      <c r="Y17" s="266"/>
      <c r="Z17" s="266"/>
      <c r="AA17" s="266"/>
      <c r="AB17" s="266"/>
      <c r="AC17" s="266"/>
      <c r="AD17" s="262">
        <f>SUM(AE17:AI17)</f>
        <v>0</v>
      </c>
      <c r="AE17" s="266"/>
      <c r="AF17" s="266"/>
      <c r="AG17" s="266"/>
      <c r="AH17" s="266"/>
      <c r="AI17" s="266"/>
      <c r="AJ17" s="262">
        <f>SUM(AK17:AO17)</f>
        <v>0</v>
      </c>
      <c r="AK17" s="266"/>
      <c r="AL17" s="266"/>
      <c r="AM17" s="266"/>
      <c r="AN17" s="266"/>
      <c r="AO17" s="266"/>
      <c r="AP17" s="262">
        <f t="shared" ref="AP17:AP26" si="4">SUM(AQ17:AU17)</f>
        <v>0</v>
      </c>
      <c r="AQ17" s="266"/>
      <c r="AR17" s="266"/>
      <c r="AS17" s="266"/>
      <c r="AT17" s="266"/>
      <c r="AU17" s="266"/>
      <c r="AV17" s="262">
        <f t="shared" ref="AV17:AV26" si="5">SUM(AW17:BA17)</f>
        <v>0</v>
      </c>
      <c r="AW17" s="266"/>
      <c r="AX17" s="266"/>
      <c r="AY17" s="266"/>
      <c r="AZ17" s="266"/>
      <c r="BA17" s="266"/>
      <c r="BB17" s="262">
        <f t="shared" ref="BB17:BB26" si="6">SUM(BC17:BG17)</f>
        <v>0</v>
      </c>
      <c r="BC17" s="266"/>
      <c r="BD17" s="266"/>
      <c r="BE17" s="266"/>
      <c r="BF17" s="266"/>
      <c r="BG17" s="266"/>
      <c r="BH17" s="262">
        <f t="shared" ref="BH17:BH26" si="7">SUM(BI17:BM17)</f>
        <v>0</v>
      </c>
      <c r="BI17" s="266"/>
      <c r="BJ17" s="266"/>
      <c r="BK17" s="266"/>
      <c r="BL17" s="266"/>
      <c r="BM17" s="266"/>
      <c r="BN17" s="262">
        <f t="shared" ref="BN17:BN26" si="8">SUM(BO17:BS17)</f>
        <v>0</v>
      </c>
      <c r="BO17" s="266"/>
      <c r="BP17" s="266"/>
      <c r="BQ17" s="266"/>
      <c r="BR17" s="266"/>
      <c r="BS17" s="266"/>
      <c r="BT17" s="262">
        <f t="shared" ref="BT17:BT26" si="9">SUM(BU17:BY17)</f>
        <v>0</v>
      </c>
      <c r="BU17" s="266"/>
      <c r="BV17" s="266"/>
      <c r="BW17" s="266"/>
      <c r="BX17" s="266"/>
      <c r="BY17" s="267"/>
    </row>
    <row r="18" spans="3:77" ht="15" customHeight="1">
      <c r="C18" s="69"/>
      <c r="D18" s="248" t="s">
        <v>205</v>
      </c>
      <c r="E18" s="241">
        <v>121</v>
      </c>
      <c r="F18" s="262">
        <f t="shared" ref="F18:F26" si="10">SUM(G18:K18)</f>
        <v>0</v>
      </c>
      <c r="G18" s="266"/>
      <c r="H18" s="266"/>
      <c r="I18" s="266"/>
      <c r="J18" s="266"/>
      <c r="K18" s="266"/>
      <c r="L18" s="262">
        <f t="shared" ref="L18:L26" si="11">SUM(M18:Q18)</f>
        <v>0</v>
      </c>
      <c r="M18" s="266"/>
      <c r="N18" s="266"/>
      <c r="O18" s="266"/>
      <c r="P18" s="266"/>
      <c r="Q18" s="266"/>
      <c r="R18" s="262">
        <f t="shared" ref="R18:R26" si="12">SUM(S18:W18)</f>
        <v>0</v>
      </c>
      <c r="S18" s="266"/>
      <c r="T18" s="266"/>
      <c r="U18" s="266"/>
      <c r="V18" s="266"/>
      <c r="W18" s="266"/>
      <c r="X18" s="262">
        <f t="shared" ref="X18:X26" si="13">SUM(Y18:AC18)</f>
        <v>0</v>
      </c>
      <c r="Y18" s="266"/>
      <c r="Z18" s="266"/>
      <c r="AA18" s="266"/>
      <c r="AB18" s="266"/>
      <c r="AC18" s="266"/>
      <c r="AD18" s="262">
        <f t="shared" ref="AD18:AD26" si="14">SUM(AE18:AI18)</f>
        <v>0</v>
      </c>
      <c r="AE18" s="266"/>
      <c r="AF18" s="266"/>
      <c r="AG18" s="266"/>
      <c r="AH18" s="266"/>
      <c r="AI18" s="266"/>
      <c r="AJ18" s="262">
        <f t="shared" ref="AJ18:AJ26" si="15">SUM(AK18:AO18)</f>
        <v>0</v>
      </c>
      <c r="AK18" s="266"/>
      <c r="AL18" s="266"/>
      <c r="AM18" s="266"/>
      <c r="AN18" s="266"/>
      <c r="AO18" s="266"/>
      <c r="AP18" s="262">
        <f t="shared" si="4"/>
        <v>0</v>
      </c>
      <c r="AQ18" s="266"/>
      <c r="AR18" s="266"/>
      <c r="AS18" s="266"/>
      <c r="AT18" s="266"/>
      <c r="AU18" s="266"/>
      <c r="AV18" s="262">
        <f t="shared" si="5"/>
        <v>0</v>
      </c>
      <c r="AW18" s="266"/>
      <c r="AX18" s="266"/>
      <c r="AY18" s="266"/>
      <c r="AZ18" s="266"/>
      <c r="BA18" s="266"/>
      <c r="BB18" s="262">
        <f t="shared" si="6"/>
        <v>0</v>
      </c>
      <c r="BC18" s="266"/>
      <c r="BD18" s="266"/>
      <c r="BE18" s="266"/>
      <c r="BF18" s="266"/>
      <c r="BG18" s="266"/>
      <c r="BH18" s="262">
        <f t="shared" si="7"/>
        <v>0</v>
      </c>
      <c r="BI18" s="266"/>
      <c r="BJ18" s="266"/>
      <c r="BK18" s="266"/>
      <c r="BL18" s="266"/>
      <c r="BM18" s="266"/>
      <c r="BN18" s="262">
        <f t="shared" si="8"/>
        <v>0</v>
      </c>
      <c r="BO18" s="266"/>
      <c r="BP18" s="266"/>
      <c r="BQ18" s="266"/>
      <c r="BR18" s="266"/>
      <c r="BS18" s="266"/>
      <c r="BT18" s="262">
        <f t="shared" si="9"/>
        <v>0</v>
      </c>
      <c r="BU18" s="266"/>
      <c r="BV18" s="266"/>
      <c r="BW18" s="266"/>
      <c r="BX18" s="266"/>
      <c r="BY18" s="267"/>
    </row>
    <row r="19" spans="3:77" ht="15" customHeight="1">
      <c r="C19" s="69"/>
      <c r="D19" s="248" t="s">
        <v>206</v>
      </c>
      <c r="E19" s="241">
        <v>131</v>
      </c>
      <c r="F19" s="262">
        <f t="shared" si="10"/>
        <v>0</v>
      </c>
      <c r="G19" s="266"/>
      <c r="H19" s="266"/>
      <c r="I19" s="266"/>
      <c r="J19" s="266"/>
      <c r="K19" s="266"/>
      <c r="L19" s="262">
        <f t="shared" si="11"/>
        <v>0</v>
      </c>
      <c r="M19" s="266"/>
      <c r="N19" s="266"/>
      <c r="O19" s="266"/>
      <c r="P19" s="266"/>
      <c r="Q19" s="266"/>
      <c r="R19" s="262">
        <f t="shared" si="12"/>
        <v>0</v>
      </c>
      <c r="S19" s="266"/>
      <c r="T19" s="266"/>
      <c r="U19" s="266"/>
      <c r="V19" s="266"/>
      <c r="W19" s="266"/>
      <c r="X19" s="262">
        <f t="shared" si="13"/>
        <v>0</v>
      </c>
      <c r="Y19" s="266"/>
      <c r="Z19" s="266"/>
      <c r="AA19" s="266"/>
      <c r="AB19" s="266"/>
      <c r="AC19" s="266"/>
      <c r="AD19" s="262">
        <f t="shared" si="14"/>
        <v>0</v>
      </c>
      <c r="AE19" s="266"/>
      <c r="AF19" s="266"/>
      <c r="AG19" s="266"/>
      <c r="AH19" s="266"/>
      <c r="AI19" s="266"/>
      <c r="AJ19" s="262">
        <f t="shared" si="15"/>
        <v>0</v>
      </c>
      <c r="AK19" s="266"/>
      <c r="AL19" s="266"/>
      <c r="AM19" s="266"/>
      <c r="AN19" s="266"/>
      <c r="AO19" s="266"/>
      <c r="AP19" s="262">
        <f t="shared" si="4"/>
        <v>0</v>
      </c>
      <c r="AQ19" s="266"/>
      <c r="AR19" s="266"/>
      <c r="AS19" s="266"/>
      <c r="AT19" s="266"/>
      <c r="AU19" s="266"/>
      <c r="AV19" s="262">
        <f t="shared" si="5"/>
        <v>0</v>
      </c>
      <c r="AW19" s="266"/>
      <c r="AX19" s="266"/>
      <c r="AY19" s="266"/>
      <c r="AZ19" s="266"/>
      <c r="BA19" s="266"/>
      <c r="BB19" s="262">
        <f t="shared" si="6"/>
        <v>0</v>
      </c>
      <c r="BC19" s="266"/>
      <c r="BD19" s="266"/>
      <c r="BE19" s="266"/>
      <c r="BF19" s="266"/>
      <c r="BG19" s="266"/>
      <c r="BH19" s="262">
        <f t="shared" si="7"/>
        <v>0</v>
      </c>
      <c r="BI19" s="266"/>
      <c r="BJ19" s="266"/>
      <c r="BK19" s="266"/>
      <c r="BL19" s="266"/>
      <c r="BM19" s="266"/>
      <c r="BN19" s="262">
        <f t="shared" si="8"/>
        <v>0</v>
      </c>
      <c r="BO19" s="266"/>
      <c r="BP19" s="266"/>
      <c r="BQ19" s="266"/>
      <c r="BR19" s="266"/>
      <c r="BS19" s="266"/>
      <c r="BT19" s="262">
        <f t="shared" si="9"/>
        <v>0</v>
      </c>
      <c r="BU19" s="266"/>
      <c r="BV19" s="266"/>
      <c r="BW19" s="266"/>
      <c r="BX19" s="266"/>
      <c r="BY19" s="267"/>
    </row>
    <row r="20" spans="3:77" ht="15" customHeight="1">
      <c r="C20" s="69"/>
      <c r="D20" s="248" t="s">
        <v>208</v>
      </c>
      <c r="E20" s="241">
        <v>141</v>
      </c>
      <c r="F20" s="262">
        <f t="shared" si="10"/>
        <v>0</v>
      </c>
      <c r="G20" s="266"/>
      <c r="H20" s="266"/>
      <c r="I20" s="266"/>
      <c r="J20" s="266"/>
      <c r="K20" s="266"/>
      <c r="L20" s="262">
        <f t="shared" si="11"/>
        <v>0</v>
      </c>
      <c r="M20" s="266"/>
      <c r="N20" s="266"/>
      <c r="O20" s="266"/>
      <c r="P20" s="266"/>
      <c r="Q20" s="266"/>
      <c r="R20" s="262">
        <f t="shared" si="12"/>
        <v>0</v>
      </c>
      <c r="S20" s="266"/>
      <c r="T20" s="266"/>
      <c r="U20" s="266"/>
      <c r="V20" s="266"/>
      <c r="W20" s="266"/>
      <c r="X20" s="262">
        <f t="shared" si="13"/>
        <v>0</v>
      </c>
      <c r="Y20" s="266"/>
      <c r="Z20" s="266"/>
      <c r="AA20" s="266"/>
      <c r="AB20" s="266"/>
      <c r="AC20" s="266"/>
      <c r="AD20" s="262">
        <f t="shared" si="14"/>
        <v>0</v>
      </c>
      <c r="AE20" s="266"/>
      <c r="AF20" s="266"/>
      <c r="AG20" s="266"/>
      <c r="AH20" s="266"/>
      <c r="AI20" s="266"/>
      <c r="AJ20" s="262">
        <f t="shared" si="15"/>
        <v>0</v>
      </c>
      <c r="AK20" s="266"/>
      <c r="AL20" s="266"/>
      <c r="AM20" s="266"/>
      <c r="AN20" s="266"/>
      <c r="AO20" s="266"/>
      <c r="AP20" s="262">
        <f t="shared" si="4"/>
        <v>0</v>
      </c>
      <c r="AQ20" s="266"/>
      <c r="AR20" s="266"/>
      <c r="AS20" s="266"/>
      <c r="AT20" s="266"/>
      <c r="AU20" s="266"/>
      <c r="AV20" s="262">
        <f t="shared" si="5"/>
        <v>0</v>
      </c>
      <c r="AW20" s="266"/>
      <c r="AX20" s="266"/>
      <c r="AY20" s="266"/>
      <c r="AZ20" s="266"/>
      <c r="BA20" s="266"/>
      <c r="BB20" s="262">
        <f t="shared" si="6"/>
        <v>0</v>
      </c>
      <c r="BC20" s="266"/>
      <c r="BD20" s="266"/>
      <c r="BE20" s="266"/>
      <c r="BF20" s="266"/>
      <c r="BG20" s="266"/>
      <c r="BH20" s="262">
        <f t="shared" si="7"/>
        <v>0</v>
      </c>
      <c r="BI20" s="266"/>
      <c r="BJ20" s="266"/>
      <c r="BK20" s="266"/>
      <c r="BL20" s="266"/>
      <c r="BM20" s="266"/>
      <c r="BN20" s="262">
        <f t="shared" si="8"/>
        <v>0</v>
      </c>
      <c r="BO20" s="266"/>
      <c r="BP20" s="266"/>
      <c r="BQ20" s="266"/>
      <c r="BR20" s="266"/>
      <c r="BS20" s="266"/>
      <c r="BT20" s="262">
        <f t="shared" si="9"/>
        <v>0</v>
      </c>
      <c r="BU20" s="266"/>
      <c r="BV20" s="266"/>
      <c r="BW20" s="266"/>
      <c r="BX20" s="266"/>
      <c r="BY20" s="267"/>
    </row>
    <row r="21" spans="3:77" ht="15" customHeight="1">
      <c r="C21" s="69"/>
      <c r="D21" s="248" t="s">
        <v>211</v>
      </c>
      <c r="E21" s="241">
        <v>151</v>
      </c>
      <c r="F21" s="262">
        <f t="shared" si="10"/>
        <v>0</v>
      </c>
      <c r="G21" s="266"/>
      <c r="H21" s="266"/>
      <c r="I21" s="266"/>
      <c r="J21" s="266"/>
      <c r="K21" s="266"/>
      <c r="L21" s="262">
        <f t="shared" si="11"/>
        <v>0</v>
      </c>
      <c r="M21" s="266"/>
      <c r="N21" s="266"/>
      <c r="O21" s="266"/>
      <c r="P21" s="266"/>
      <c r="Q21" s="266"/>
      <c r="R21" s="262">
        <f t="shared" si="12"/>
        <v>0</v>
      </c>
      <c r="S21" s="266"/>
      <c r="T21" s="266"/>
      <c r="U21" s="266"/>
      <c r="V21" s="266"/>
      <c r="W21" s="266"/>
      <c r="X21" s="262">
        <f t="shared" si="13"/>
        <v>0</v>
      </c>
      <c r="Y21" s="266"/>
      <c r="Z21" s="266"/>
      <c r="AA21" s="266"/>
      <c r="AB21" s="266"/>
      <c r="AC21" s="266"/>
      <c r="AD21" s="262">
        <f t="shared" si="14"/>
        <v>0</v>
      </c>
      <c r="AE21" s="266"/>
      <c r="AF21" s="266"/>
      <c r="AG21" s="266"/>
      <c r="AH21" s="266"/>
      <c r="AI21" s="266"/>
      <c r="AJ21" s="262">
        <f t="shared" si="15"/>
        <v>0</v>
      </c>
      <c r="AK21" s="266"/>
      <c r="AL21" s="266"/>
      <c r="AM21" s="266"/>
      <c r="AN21" s="266"/>
      <c r="AO21" s="266"/>
      <c r="AP21" s="262">
        <f t="shared" si="4"/>
        <v>0</v>
      </c>
      <c r="AQ21" s="266"/>
      <c r="AR21" s="266"/>
      <c r="AS21" s="266"/>
      <c r="AT21" s="266"/>
      <c r="AU21" s="266"/>
      <c r="AV21" s="262">
        <f t="shared" si="5"/>
        <v>0</v>
      </c>
      <c r="AW21" s="266"/>
      <c r="AX21" s="266"/>
      <c r="AY21" s="266"/>
      <c r="AZ21" s="266"/>
      <c r="BA21" s="266"/>
      <c r="BB21" s="262">
        <f t="shared" si="6"/>
        <v>0</v>
      </c>
      <c r="BC21" s="266"/>
      <c r="BD21" s="266"/>
      <c r="BE21" s="266"/>
      <c r="BF21" s="266"/>
      <c r="BG21" s="266"/>
      <c r="BH21" s="262">
        <f t="shared" si="7"/>
        <v>0</v>
      </c>
      <c r="BI21" s="266"/>
      <c r="BJ21" s="266"/>
      <c r="BK21" s="266"/>
      <c r="BL21" s="266"/>
      <c r="BM21" s="266"/>
      <c r="BN21" s="262">
        <f t="shared" si="8"/>
        <v>0</v>
      </c>
      <c r="BO21" s="266"/>
      <c r="BP21" s="266"/>
      <c r="BQ21" s="266"/>
      <c r="BR21" s="266"/>
      <c r="BS21" s="266"/>
      <c r="BT21" s="262">
        <f t="shared" si="9"/>
        <v>0</v>
      </c>
      <c r="BU21" s="266"/>
      <c r="BV21" s="266"/>
      <c r="BW21" s="266"/>
      <c r="BX21" s="266"/>
      <c r="BY21" s="267"/>
    </row>
    <row r="22" spans="3:77" ht="15" customHeight="1">
      <c r="C22" s="69"/>
      <c r="D22" s="248" t="s">
        <v>209</v>
      </c>
      <c r="E22" s="241">
        <v>161</v>
      </c>
      <c r="F22" s="262">
        <f t="shared" si="10"/>
        <v>0</v>
      </c>
      <c r="G22" s="266"/>
      <c r="H22" s="266"/>
      <c r="I22" s="266"/>
      <c r="J22" s="266"/>
      <c r="K22" s="266"/>
      <c r="L22" s="262">
        <f t="shared" si="11"/>
        <v>0</v>
      </c>
      <c r="M22" s="266"/>
      <c r="N22" s="266"/>
      <c r="O22" s="266"/>
      <c r="P22" s="266"/>
      <c r="Q22" s="266"/>
      <c r="R22" s="262">
        <f t="shared" si="12"/>
        <v>0</v>
      </c>
      <c r="S22" s="266"/>
      <c r="T22" s="266"/>
      <c r="U22" s="266"/>
      <c r="V22" s="266"/>
      <c r="W22" s="266"/>
      <c r="X22" s="262">
        <f t="shared" si="13"/>
        <v>0</v>
      </c>
      <c r="Y22" s="266"/>
      <c r="Z22" s="266"/>
      <c r="AA22" s="266"/>
      <c r="AB22" s="266"/>
      <c r="AC22" s="266"/>
      <c r="AD22" s="262">
        <f t="shared" si="14"/>
        <v>0</v>
      </c>
      <c r="AE22" s="266"/>
      <c r="AF22" s="266"/>
      <c r="AG22" s="266"/>
      <c r="AH22" s="266"/>
      <c r="AI22" s="266"/>
      <c r="AJ22" s="262">
        <f t="shared" si="15"/>
        <v>0</v>
      </c>
      <c r="AK22" s="266"/>
      <c r="AL22" s="266"/>
      <c r="AM22" s="266"/>
      <c r="AN22" s="266"/>
      <c r="AO22" s="266"/>
      <c r="AP22" s="262">
        <f t="shared" si="4"/>
        <v>0</v>
      </c>
      <c r="AQ22" s="266"/>
      <c r="AR22" s="266"/>
      <c r="AS22" s="266"/>
      <c r="AT22" s="266"/>
      <c r="AU22" s="266"/>
      <c r="AV22" s="262">
        <f t="shared" si="5"/>
        <v>0</v>
      </c>
      <c r="AW22" s="266"/>
      <c r="AX22" s="266"/>
      <c r="AY22" s="266"/>
      <c r="AZ22" s="266"/>
      <c r="BA22" s="266"/>
      <c r="BB22" s="262">
        <f t="shared" si="6"/>
        <v>0</v>
      </c>
      <c r="BC22" s="266"/>
      <c r="BD22" s="266"/>
      <c r="BE22" s="266"/>
      <c r="BF22" s="266"/>
      <c r="BG22" s="266"/>
      <c r="BH22" s="262">
        <f t="shared" si="7"/>
        <v>0</v>
      </c>
      <c r="BI22" s="266"/>
      <c r="BJ22" s="266"/>
      <c r="BK22" s="266"/>
      <c r="BL22" s="266"/>
      <c r="BM22" s="266"/>
      <c r="BN22" s="262">
        <f t="shared" si="8"/>
        <v>0</v>
      </c>
      <c r="BO22" s="266"/>
      <c r="BP22" s="266"/>
      <c r="BQ22" s="266"/>
      <c r="BR22" s="266"/>
      <c r="BS22" s="266"/>
      <c r="BT22" s="262">
        <f t="shared" si="9"/>
        <v>0</v>
      </c>
      <c r="BU22" s="266"/>
      <c r="BV22" s="266"/>
      <c r="BW22" s="266"/>
      <c r="BX22" s="266"/>
      <c r="BY22" s="267"/>
    </row>
    <row r="23" spans="3:77" ht="15" customHeight="1">
      <c r="C23" s="69"/>
      <c r="D23" s="248" t="s">
        <v>207</v>
      </c>
      <c r="E23" s="241">
        <v>171</v>
      </c>
      <c r="F23" s="262">
        <f t="shared" si="10"/>
        <v>0</v>
      </c>
      <c r="G23" s="266"/>
      <c r="H23" s="266"/>
      <c r="I23" s="266"/>
      <c r="J23" s="266"/>
      <c r="K23" s="266"/>
      <c r="L23" s="262">
        <f t="shared" si="11"/>
        <v>0</v>
      </c>
      <c r="M23" s="266"/>
      <c r="N23" s="266"/>
      <c r="O23" s="266"/>
      <c r="P23" s="266"/>
      <c r="Q23" s="266"/>
      <c r="R23" s="262">
        <f t="shared" si="12"/>
        <v>0</v>
      </c>
      <c r="S23" s="266"/>
      <c r="T23" s="266"/>
      <c r="U23" s="266"/>
      <c r="V23" s="266"/>
      <c r="W23" s="266"/>
      <c r="X23" s="262">
        <f t="shared" si="13"/>
        <v>0</v>
      </c>
      <c r="Y23" s="266"/>
      <c r="Z23" s="266"/>
      <c r="AA23" s="266"/>
      <c r="AB23" s="266"/>
      <c r="AC23" s="266"/>
      <c r="AD23" s="262">
        <f t="shared" si="14"/>
        <v>0</v>
      </c>
      <c r="AE23" s="266"/>
      <c r="AF23" s="266"/>
      <c r="AG23" s="266"/>
      <c r="AH23" s="266"/>
      <c r="AI23" s="266"/>
      <c r="AJ23" s="262">
        <f t="shared" si="15"/>
        <v>0</v>
      </c>
      <c r="AK23" s="266"/>
      <c r="AL23" s="266"/>
      <c r="AM23" s="266"/>
      <c r="AN23" s="266"/>
      <c r="AO23" s="266"/>
      <c r="AP23" s="262">
        <f t="shared" si="4"/>
        <v>0</v>
      </c>
      <c r="AQ23" s="266"/>
      <c r="AR23" s="266"/>
      <c r="AS23" s="266"/>
      <c r="AT23" s="266"/>
      <c r="AU23" s="266"/>
      <c r="AV23" s="262">
        <f t="shared" si="5"/>
        <v>0</v>
      </c>
      <c r="AW23" s="266"/>
      <c r="AX23" s="266"/>
      <c r="AY23" s="266"/>
      <c r="AZ23" s="266"/>
      <c r="BA23" s="266"/>
      <c r="BB23" s="262">
        <f t="shared" si="6"/>
        <v>0</v>
      </c>
      <c r="BC23" s="266"/>
      <c r="BD23" s="266"/>
      <c r="BE23" s="266"/>
      <c r="BF23" s="266"/>
      <c r="BG23" s="266"/>
      <c r="BH23" s="262">
        <f t="shared" si="7"/>
        <v>0</v>
      </c>
      <c r="BI23" s="266"/>
      <c r="BJ23" s="266"/>
      <c r="BK23" s="266"/>
      <c r="BL23" s="266"/>
      <c r="BM23" s="266"/>
      <c r="BN23" s="262">
        <f t="shared" si="8"/>
        <v>0</v>
      </c>
      <c r="BO23" s="266"/>
      <c r="BP23" s="266"/>
      <c r="BQ23" s="266"/>
      <c r="BR23" s="266"/>
      <c r="BS23" s="266"/>
      <c r="BT23" s="262">
        <f t="shared" si="9"/>
        <v>0</v>
      </c>
      <c r="BU23" s="266"/>
      <c r="BV23" s="266"/>
      <c r="BW23" s="266"/>
      <c r="BX23" s="266"/>
      <c r="BY23" s="267"/>
    </row>
    <row r="24" spans="3:77" s="213" customFormat="1" ht="22.5">
      <c r="C24" s="214"/>
      <c r="D24" s="250" t="s">
        <v>479</v>
      </c>
      <c r="E24" s="255" t="s">
        <v>322</v>
      </c>
      <c r="F24" s="262">
        <f t="shared" si="10"/>
        <v>0</v>
      </c>
      <c r="G24" s="266"/>
      <c r="H24" s="266"/>
      <c r="I24" s="266"/>
      <c r="J24" s="266"/>
      <c r="K24" s="266"/>
      <c r="L24" s="262">
        <f t="shared" si="11"/>
        <v>0</v>
      </c>
      <c r="M24" s="266"/>
      <c r="N24" s="266"/>
      <c r="O24" s="266"/>
      <c r="P24" s="266"/>
      <c r="Q24" s="266"/>
      <c r="R24" s="262">
        <f t="shared" si="12"/>
        <v>0</v>
      </c>
      <c r="S24" s="266"/>
      <c r="T24" s="266"/>
      <c r="U24" s="266"/>
      <c r="V24" s="266"/>
      <c r="W24" s="266"/>
      <c r="X24" s="262">
        <f t="shared" si="13"/>
        <v>0</v>
      </c>
      <c r="Y24" s="266"/>
      <c r="Z24" s="266"/>
      <c r="AA24" s="266"/>
      <c r="AB24" s="266"/>
      <c r="AC24" s="266"/>
      <c r="AD24" s="262">
        <f t="shared" si="14"/>
        <v>0</v>
      </c>
      <c r="AE24" s="266"/>
      <c r="AF24" s="266"/>
      <c r="AG24" s="266"/>
      <c r="AH24" s="266"/>
      <c r="AI24" s="266"/>
      <c r="AJ24" s="262">
        <f t="shared" si="15"/>
        <v>0</v>
      </c>
      <c r="AK24" s="266"/>
      <c r="AL24" s="266"/>
      <c r="AM24" s="266"/>
      <c r="AN24" s="266"/>
      <c r="AO24" s="266"/>
      <c r="AP24" s="262">
        <f t="shared" si="4"/>
        <v>0</v>
      </c>
      <c r="AQ24" s="266"/>
      <c r="AR24" s="266"/>
      <c r="AS24" s="266"/>
      <c r="AT24" s="266"/>
      <c r="AU24" s="266"/>
      <c r="AV24" s="262">
        <f t="shared" si="5"/>
        <v>0</v>
      </c>
      <c r="AW24" s="266"/>
      <c r="AX24" s="266"/>
      <c r="AY24" s="266"/>
      <c r="AZ24" s="266"/>
      <c r="BA24" s="266"/>
      <c r="BB24" s="262">
        <f t="shared" si="6"/>
        <v>0</v>
      </c>
      <c r="BC24" s="266"/>
      <c r="BD24" s="266"/>
      <c r="BE24" s="266"/>
      <c r="BF24" s="266"/>
      <c r="BG24" s="266"/>
      <c r="BH24" s="262">
        <f t="shared" si="7"/>
        <v>0</v>
      </c>
      <c r="BI24" s="266"/>
      <c r="BJ24" s="266"/>
      <c r="BK24" s="266"/>
      <c r="BL24" s="266"/>
      <c r="BM24" s="266"/>
      <c r="BN24" s="262">
        <f t="shared" si="8"/>
        <v>0</v>
      </c>
      <c r="BO24" s="266"/>
      <c r="BP24" s="266"/>
      <c r="BQ24" s="266"/>
      <c r="BR24" s="266"/>
      <c r="BS24" s="266"/>
      <c r="BT24" s="262">
        <f t="shared" si="9"/>
        <v>0</v>
      </c>
      <c r="BU24" s="266"/>
      <c r="BV24" s="266"/>
      <c r="BW24" s="266"/>
      <c r="BX24" s="266"/>
      <c r="BY24" s="267"/>
    </row>
    <row r="25" spans="3:77" s="213" customFormat="1" ht="22.5">
      <c r="C25" s="214"/>
      <c r="D25" s="250" t="s">
        <v>470</v>
      </c>
      <c r="E25" s="255" t="s">
        <v>330</v>
      </c>
      <c r="F25" s="262">
        <f t="shared" si="10"/>
        <v>0</v>
      </c>
      <c r="G25" s="266"/>
      <c r="H25" s="266"/>
      <c r="I25" s="266"/>
      <c r="J25" s="266"/>
      <c r="K25" s="266"/>
      <c r="L25" s="262">
        <f t="shared" si="11"/>
        <v>0</v>
      </c>
      <c r="M25" s="266"/>
      <c r="N25" s="266"/>
      <c r="O25" s="266"/>
      <c r="P25" s="266"/>
      <c r="Q25" s="266"/>
      <c r="R25" s="262">
        <f t="shared" si="12"/>
        <v>0</v>
      </c>
      <c r="S25" s="266"/>
      <c r="T25" s="266"/>
      <c r="U25" s="266"/>
      <c r="V25" s="266"/>
      <c r="W25" s="266"/>
      <c r="X25" s="262">
        <f t="shared" si="13"/>
        <v>0</v>
      </c>
      <c r="Y25" s="266"/>
      <c r="Z25" s="266"/>
      <c r="AA25" s="266"/>
      <c r="AB25" s="266"/>
      <c r="AC25" s="266"/>
      <c r="AD25" s="262">
        <f t="shared" si="14"/>
        <v>0</v>
      </c>
      <c r="AE25" s="266"/>
      <c r="AF25" s="266"/>
      <c r="AG25" s="266"/>
      <c r="AH25" s="266"/>
      <c r="AI25" s="266"/>
      <c r="AJ25" s="262">
        <f t="shared" si="15"/>
        <v>0</v>
      </c>
      <c r="AK25" s="266"/>
      <c r="AL25" s="266"/>
      <c r="AM25" s="266"/>
      <c r="AN25" s="266"/>
      <c r="AO25" s="266"/>
      <c r="AP25" s="262">
        <f t="shared" si="4"/>
        <v>0</v>
      </c>
      <c r="AQ25" s="266"/>
      <c r="AR25" s="266"/>
      <c r="AS25" s="266"/>
      <c r="AT25" s="266"/>
      <c r="AU25" s="266"/>
      <c r="AV25" s="262">
        <f t="shared" si="5"/>
        <v>0</v>
      </c>
      <c r="AW25" s="266"/>
      <c r="AX25" s="266"/>
      <c r="AY25" s="266"/>
      <c r="AZ25" s="266"/>
      <c r="BA25" s="266"/>
      <c r="BB25" s="262">
        <f t="shared" si="6"/>
        <v>0</v>
      </c>
      <c r="BC25" s="266"/>
      <c r="BD25" s="266"/>
      <c r="BE25" s="266"/>
      <c r="BF25" s="266"/>
      <c r="BG25" s="266"/>
      <c r="BH25" s="262">
        <f t="shared" si="7"/>
        <v>0</v>
      </c>
      <c r="BI25" s="266"/>
      <c r="BJ25" s="266"/>
      <c r="BK25" s="266"/>
      <c r="BL25" s="266"/>
      <c r="BM25" s="266"/>
      <c r="BN25" s="262">
        <f t="shared" si="8"/>
        <v>0</v>
      </c>
      <c r="BO25" s="266"/>
      <c r="BP25" s="266"/>
      <c r="BQ25" s="266"/>
      <c r="BR25" s="266"/>
      <c r="BS25" s="266"/>
      <c r="BT25" s="262">
        <f t="shared" si="9"/>
        <v>0</v>
      </c>
      <c r="BU25" s="266"/>
      <c r="BV25" s="266"/>
      <c r="BW25" s="266"/>
      <c r="BX25" s="266"/>
      <c r="BY25" s="267"/>
    </row>
    <row r="26" spans="3:77" s="213" customFormat="1" ht="15" customHeight="1">
      <c r="C26" s="214"/>
      <c r="D26" s="250" t="s">
        <v>212</v>
      </c>
      <c r="E26" s="255" t="s">
        <v>339</v>
      </c>
      <c r="F26" s="262">
        <f t="shared" si="10"/>
        <v>0</v>
      </c>
      <c r="G26" s="262">
        <f>G16+G24+G25</f>
        <v>0</v>
      </c>
      <c r="H26" s="262">
        <f>H16+H24+H25</f>
        <v>0</v>
      </c>
      <c r="I26" s="262">
        <f>I16+I24+I25</f>
        <v>0</v>
      </c>
      <c r="J26" s="262">
        <f>J16+J24+J25</f>
        <v>0</v>
      </c>
      <c r="K26" s="262">
        <f>K16+K24+K25</f>
        <v>0</v>
      </c>
      <c r="L26" s="262">
        <f t="shared" si="11"/>
        <v>0</v>
      </c>
      <c r="M26" s="262">
        <f>M16+M24+M25</f>
        <v>0</v>
      </c>
      <c r="N26" s="262">
        <f>N16+N24+N25</f>
        <v>0</v>
      </c>
      <c r="O26" s="262">
        <f>O16+O24+O25</f>
        <v>0</v>
      </c>
      <c r="P26" s="262">
        <f>P16+P24+P25</f>
        <v>0</v>
      </c>
      <c r="Q26" s="262">
        <f>Q16+Q24+Q25</f>
        <v>0</v>
      </c>
      <c r="R26" s="262">
        <f t="shared" si="12"/>
        <v>0</v>
      </c>
      <c r="S26" s="262">
        <f>S16+S24+S25</f>
        <v>0</v>
      </c>
      <c r="T26" s="262">
        <f>T16+T24+T25</f>
        <v>0</v>
      </c>
      <c r="U26" s="262">
        <f>U16+U24+U25</f>
        <v>0</v>
      </c>
      <c r="V26" s="262">
        <f>V16+V24+V25</f>
        <v>0</v>
      </c>
      <c r="W26" s="262">
        <f>W16+W24+W25</f>
        <v>0</v>
      </c>
      <c r="X26" s="262">
        <f t="shared" si="13"/>
        <v>0</v>
      </c>
      <c r="Y26" s="262">
        <f>Y16+Y24+Y25</f>
        <v>0</v>
      </c>
      <c r="Z26" s="262">
        <f>Z16+Z24+Z25</f>
        <v>0</v>
      </c>
      <c r="AA26" s="262">
        <f>AA16+AA24+AA25</f>
        <v>0</v>
      </c>
      <c r="AB26" s="262">
        <f>AB16+AB24+AB25</f>
        <v>0</v>
      </c>
      <c r="AC26" s="262">
        <f>AC16+AC24+AC25</f>
        <v>0</v>
      </c>
      <c r="AD26" s="262">
        <f t="shared" si="14"/>
        <v>0</v>
      </c>
      <c r="AE26" s="262">
        <f>AE16+AE24+AE25</f>
        <v>0</v>
      </c>
      <c r="AF26" s="262">
        <f>AF16+AF24+AF25</f>
        <v>0</v>
      </c>
      <c r="AG26" s="262">
        <f>AG16+AG24+AG25</f>
        <v>0</v>
      </c>
      <c r="AH26" s="262">
        <f>AH16+AH24+AH25</f>
        <v>0</v>
      </c>
      <c r="AI26" s="262">
        <f>AI16+AI24+AI25</f>
        <v>0</v>
      </c>
      <c r="AJ26" s="262">
        <f t="shared" si="15"/>
        <v>0</v>
      </c>
      <c r="AK26" s="262">
        <f>AK16+AK24+AK25</f>
        <v>0</v>
      </c>
      <c r="AL26" s="262">
        <f>AL16+AL24+AL25</f>
        <v>0</v>
      </c>
      <c r="AM26" s="262">
        <f>AM16+AM24+AM25</f>
        <v>0</v>
      </c>
      <c r="AN26" s="262">
        <f>AN16+AN24+AN25</f>
        <v>0</v>
      </c>
      <c r="AO26" s="262">
        <f>AO16+AO24+AO25</f>
        <v>0</v>
      </c>
      <c r="AP26" s="262">
        <f t="shared" si="4"/>
        <v>0</v>
      </c>
      <c r="AQ26" s="262">
        <f>AQ16+AQ24+AQ25</f>
        <v>0</v>
      </c>
      <c r="AR26" s="262">
        <f>AR16+AR24+AR25</f>
        <v>0</v>
      </c>
      <c r="AS26" s="262">
        <f>AS16+AS24+AS25</f>
        <v>0</v>
      </c>
      <c r="AT26" s="262">
        <f>AT16+AT24+AT25</f>
        <v>0</v>
      </c>
      <c r="AU26" s="262">
        <f>AU16+AU24+AU25</f>
        <v>0</v>
      </c>
      <c r="AV26" s="262">
        <f t="shared" si="5"/>
        <v>0</v>
      </c>
      <c r="AW26" s="262">
        <f>AW16+AW24+AW25</f>
        <v>0</v>
      </c>
      <c r="AX26" s="262">
        <f>AX16+AX24+AX25</f>
        <v>0</v>
      </c>
      <c r="AY26" s="262">
        <f>AY16+AY24+AY25</f>
        <v>0</v>
      </c>
      <c r="AZ26" s="262">
        <f>AZ16+AZ24+AZ25</f>
        <v>0</v>
      </c>
      <c r="BA26" s="262">
        <f>BA16+BA24+BA25</f>
        <v>0</v>
      </c>
      <c r="BB26" s="262">
        <f t="shared" si="6"/>
        <v>0</v>
      </c>
      <c r="BC26" s="262">
        <f>BC16+BC24+BC25</f>
        <v>0</v>
      </c>
      <c r="BD26" s="262">
        <f>BD16+BD24+BD25</f>
        <v>0</v>
      </c>
      <c r="BE26" s="262">
        <f>BE16+BE24+BE25</f>
        <v>0</v>
      </c>
      <c r="BF26" s="262">
        <f>BF16+BF24+BF25</f>
        <v>0</v>
      </c>
      <c r="BG26" s="262">
        <f>BG16+BG24+BG25</f>
        <v>0</v>
      </c>
      <c r="BH26" s="262">
        <f t="shared" si="7"/>
        <v>0</v>
      </c>
      <c r="BI26" s="262">
        <f>BI16+BI24+BI25</f>
        <v>0</v>
      </c>
      <c r="BJ26" s="262">
        <f>BJ16+BJ24+BJ25</f>
        <v>0</v>
      </c>
      <c r="BK26" s="262">
        <f>BK16+BK24+BK25</f>
        <v>0</v>
      </c>
      <c r="BL26" s="262">
        <f>BL16+BL24+BL25</f>
        <v>0</v>
      </c>
      <c r="BM26" s="262">
        <f>BM16+BM24+BM25</f>
        <v>0</v>
      </c>
      <c r="BN26" s="262">
        <f t="shared" si="8"/>
        <v>0</v>
      </c>
      <c r="BO26" s="262">
        <f>BO16+BO24+BO25</f>
        <v>0</v>
      </c>
      <c r="BP26" s="262">
        <f>BP16+BP24+BP25</f>
        <v>0</v>
      </c>
      <c r="BQ26" s="262">
        <f>BQ16+BQ24+BQ25</f>
        <v>0</v>
      </c>
      <c r="BR26" s="262">
        <f>BR16+BR24+BR25</f>
        <v>0</v>
      </c>
      <c r="BS26" s="262">
        <f>BS16+BS24+BS25</f>
        <v>0</v>
      </c>
      <c r="BT26" s="262">
        <f t="shared" si="9"/>
        <v>0</v>
      </c>
      <c r="BU26" s="262">
        <f>BU16+BU24+BU25</f>
        <v>0</v>
      </c>
      <c r="BV26" s="262">
        <f>BV16+BV24+BV25</f>
        <v>0</v>
      </c>
      <c r="BW26" s="262">
        <f>BW16+BW24+BW25</f>
        <v>0</v>
      </c>
      <c r="BX26" s="262">
        <f>BX16+BX24+BX25</f>
        <v>0</v>
      </c>
      <c r="BY26" s="263">
        <f>BY16+BY24+BY25</f>
        <v>0</v>
      </c>
    </row>
    <row r="27" spans="3:77">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5"/>
      <c r="BY27" s="165"/>
    </row>
  </sheetData>
  <sheetProtection password="81D4" sheet="1" objects="1" scenarios="1" formatColumns="0" formatRows="0" autoFilter="0"/>
  <mergeCells count="39">
    <mergeCell ref="BI13:BM13"/>
    <mergeCell ref="BN13:BN14"/>
    <mergeCell ref="BO13:BS13"/>
    <mergeCell ref="BT13:BT14"/>
    <mergeCell ref="BU13:BY13"/>
    <mergeCell ref="BH13:BH14"/>
    <mergeCell ref="Y13:AC13"/>
    <mergeCell ref="AD13:AD14"/>
    <mergeCell ref="AE13:AI13"/>
    <mergeCell ref="AJ13:AJ14"/>
    <mergeCell ref="AK13:AO13"/>
    <mergeCell ref="AP13:AP14"/>
    <mergeCell ref="AQ13:AU13"/>
    <mergeCell ref="AV13:AV14"/>
    <mergeCell ref="AW13:BA13"/>
    <mergeCell ref="BB13:BB14"/>
    <mergeCell ref="BC13:BG13"/>
    <mergeCell ref="BH12:BM12"/>
    <mergeCell ref="BN12:BS12"/>
    <mergeCell ref="BT12:BY12"/>
    <mergeCell ref="F13:F14"/>
    <mergeCell ref="G13:K13"/>
    <mergeCell ref="L13:L14"/>
    <mergeCell ref="M13:Q13"/>
    <mergeCell ref="R13:R14"/>
    <mergeCell ref="S13:W13"/>
    <mergeCell ref="X13:X14"/>
    <mergeCell ref="X12:AC12"/>
    <mergeCell ref="AD12:AI12"/>
    <mergeCell ref="AJ12:AO12"/>
    <mergeCell ref="AP12:AU12"/>
    <mergeCell ref="AV12:BA12"/>
    <mergeCell ref="BB12:BG12"/>
    <mergeCell ref="R12:W12"/>
    <mergeCell ref="D11:J11"/>
    <mergeCell ref="D12:D14"/>
    <mergeCell ref="E12:E14"/>
    <mergeCell ref="F12:K12"/>
    <mergeCell ref="L12:Q12"/>
  </mergeCells>
  <dataValidations count="1">
    <dataValidation type="decimal" allowBlank="1" showErrorMessage="1" errorTitle="Ошибка" error="Допускается ввод только действительных чисел!" sqref="WVN983045:WYG983055 JB16:LU26 SX16:VQ26 ACT16:AFM26 AMP16:API26 AWL16:AZE26 BGH16:BJA26 BQD16:BSW26 BZZ16:CCS26 CJV16:CMO26 CTR16:CWK26 DDN16:DGG26 DNJ16:DQC26 DXF16:DZY26 EHB16:EJU26 EQX16:ETQ26 FAT16:FDM26 FKP16:FNI26 FUL16:FXE26 GEH16:GHA26 GOD16:GQW26 GXZ16:HAS26 HHV16:HKO26 HRR16:HUK26 IBN16:IEG26 ILJ16:IOC26 IVF16:IXY26 JFB16:JHU26 JOX16:JRQ26 JYT16:KBM26 KIP16:KLI26 KSL16:KVE26 LCH16:LFA26 LMD16:LOW26 LVZ16:LYS26 MFV16:MIO26 MPR16:MSK26 MZN16:NCG26 NJJ16:NMC26 NTF16:NVY26 ODB16:OFU26 OMX16:OPQ26 OWT16:OZM26 PGP16:PJI26 PQL16:PTE26 QAH16:QDA26 QKD16:QMW26 QTZ16:QWS26 RDV16:RGO26 RNR16:RQK26 RXN16:SAG26 SHJ16:SKC26 SRF16:STY26 TBB16:TDU26 TKX16:TNQ26 TUT16:TXM26 UEP16:UHI26 UOL16:URE26 UYH16:VBA26 VID16:VKW26 VRZ16:VUS26 WBV16:WEO26 WLR16:WOK26 WVN16:WYG26 F65541:BY65551 JB65541:LU65551 SX65541:VQ65551 ACT65541:AFM65551 AMP65541:API65551 AWL65541:AZE65551 BGH65541:BJA65551 BQD65541:BSW65551 BZZ65541:CCS65551 CJV65541:CMO65551 CTR65541:CWK65551 DDN65541:DGG65551 DNJ65541:DQC65551 DXF65541:DZY65551 EHB65541:EJU65551 EQX65541:ETQ65551 FAT65541:FDM65551 FKP65541:FNI65551 FUL65541:FXE65551 GEH65541:GHA65551 GOD65541:GQW65551 GXZ65541:HAS65551 HHV65541:HKO65551 HRR65541:HUK65551 IBN65541:IEG65551 ILJ65541:IOC65551 IVF65541:IXY65551 JFB65541:JHU65551 JOX65541:JRQ65551 JYT65541:KBM65551 KIP65541:KLI65551 KSL65541:KVE65551 LCH65541:LFA65551 LMD65541:LOW65551 LVZ65541:LYS65551 MFV65541:MIO65551 MPR65541:MSK65551 MZN65541:NCG65551 NJJ65541:NMC65551 NTF65541:NVY65551 ODB65541:OFU65551 OMX65541:OPQ65551 OWT65541:OZM65551 PGP65541:PJI65551 PQL65541:PTE65551 QAH65541:QDA65551 QKD65541:QMW65551 QTZ65541:QWS65551 RDV65541:RGO65551 RNR65541:RQK65551 RXN65541:SAG65551 SHJ65541:SKC65551 SRF65541:STY65551 TBB65541:TDU65551 TKX65541:TNQ65551 TUT65541:TXM65551 UEP65541:UHI65551 UOL65541:URE65551 UYH65541:VBA65551 VID65541:VKW65551 VRZ65541:VUS65551 WBV65541:WEO65551 WLR65541:WOK65551 WVN65541:WYG65551 F131077:BY131087 JB131077:LU131087 SX131077:VQ131087 ACT131077:AFM131087 AMP131077:API131087 AWL131077:AZE131087 BGH131077:BJA131087 BQD131077:BSW131087 BZZ131077:CCS131087 CJV131077:CMO131087 CTR131077:CWK131087 DDN131077:DGG131087 DNJ131077:DQC131087 DXF131077:DZY131087 EHB131077:EJU131087 EQX131077:ETQ131087 FAT131077:FDM131087 FKP131077:FNI131087 FUL131077:FXE131087 GEH131077:GHA131087 GOD131077:GQW131087 GXZ131077:HAS131087 HHV131077:HKO131087 HRR131077:HUK131087 IBN131077:IEG131087 ILJ131077:IOC131087 IVF131077:IXY131087 JFB131077:JHU131087 JOX131077:JRQ131087 JYT131077:KBM131087 KIP131077:KLI131087 KSL131077:KVE131087 LCH131077:LFA131087 LMD131077:LOW131087 LVZ131077:LYS131087 MFV131077:MIO131087 MPR131077:MSK131087 MZN131077:NCG131087 NJJ131077:NMC131087 NTF131077:NVY131087 ODB131077:OFU131087 OMX131077:OPQ131087 OWT131077:OZM131087 PGP131077:PJI131087 PQL131077:PTE131087 QAH131077:QDA131087 QKD131077:QMW131087 QTZ131077:QWS131087 RDV131077:RGO131087 RNR131077:RQK131087 RXN131077:SAG131087 SHJ131077:SKC131087 SRF131077:STY131087 TBB131077:TDU131087 TKX131077:TNQ131087 TUT131077:TXM131087 UEP131077:UHI131087 UOL131077:URE131087 UYH131077:VBA131087 VID131077:VKW131087 VRZ131077:VUS131087 WBV131077:WEO131087 WLR131077:WOK131087 WVN131077:WYG131087 F196613:BY196623 JB196613:LU196623 SX196613:VQ196623 ACT196613:AFM196623 AMP196613:API196623 AWL196613:AZE196623 BGH196613:BJA196623 BQD196613:BSW196623 BZZ196613:CCS196623 CJV196613:CMO196623 CTR196613:CWK196623 DDN196613:DGG196623 DNJ196613:DQC196623 DXF196613:DZY196623 EHB196613:EJU196623 EQX196613:ETQ196623 FAT196613:FDM196623 FKP196613:FNI196623 FUL196613:FXE196623 GEH196613:GHA196623 GOD196613:GQW196623 GXZ196613:HAS196623 HHV196613:HKO196623 HRR196613:HUK196623 IBN196613:IEG196623 ILJ196613:IOC196623 IVF196613:IXY196623 JFB196613:JHU196623 JOX196613:JRQ196623 JYT196613:KBM196623 KIP196613:KLI196623 KSL196613:KVE196623 LCH196613:LFA196623 LMD196613:LOW196623 LVZ196613:LYS196623 MFV196613:MIO196623 MPR196613:MSK196623 MZN196613:NCG196623 NJJ196613:NMC196623 NTF196613:NVY196623 ODB196613:OFU196623 OMX196613:OPQ196623 OWT196613:OZM196623 PGP196613:PJI196623 PQL196613:PTE196623 QAH196613:QDA196623 QKD196613:QMW196623 QTZ196613:QWS196623 RDV196613:RGO196623 RNR196613:RQK196623 RXN196613:SAG196623 SHJ196613:SKC196623 SRF196613:STY196623 TBB196613:TDU196623 TKX196613:TNQ196623 TUT196613:TXM196623 UEP196613:UHI196623 UOL196613:URE196623 UYH196613:VBA196623 VID196613:VKW196623 VRZ196613:VUS196623 WBV196613:WEO196623 WLR196613:WOK196623 WVN196613:WYG196623 F262149:BY262159 JB262149:LU262159 SX262149:VQ262159 ACT262149:AFM262159 AMP262149:API262159 AWL262149:AZE262159 BGH262149:BJA262159 BQD262149:BSW262159 BZZ262149:CCS262159 CJV262149:CMO262159 CTR262149:CWK262159 DDN262149:DGG262159 DNJ262149:DQC262159 DXF262149:DZY262159 EHB262149:EJU262159 EQX262149:ETQ262159 FAT262149:FDM262159 FKP262149:FNI262159 FUL262149:FXE262159 GEH262149:GHA262159 GOD262149:GQW262159 GXZ262149:HAS262159 HHV262149:HKO262159 HRR262149:HUK262159 IBN262149:IEG262159 ILJ262149:IOC262159 IVF262149:IXY262159 JFB262149:JHU262159 JOX262149:JRQ262159 JYT262149:KBM262159 KIP262149:KLI262159 KSL262149:KVE262159 LCH262149:LFA262159 LMD262149:LOW262159 LVZ262149:LYS262159 MFV262149:MIO262159 MPR262149:MSK262159 MZN262149:NCG262159 NJJ262149:NMC262159 NTF262149:NVY262159 ODB262149:OFU262159 OMX262149:OPQ262159 OWT262149:OZM262159 PGP262149:PJI262159 PQL262149:PTE262159 QAH262149:QDA262159 QKD262149:QMW262159 QTZ262149:QWS262159 RDV262149:RGO262159 RNR262149:RQK262159 RXN262149:SAG262159 SHJ262149:SKC262159 SRF262149:STY262159 TBB262149:TDU262159 TKX262149:TNQ262159 TUT262149:TXM262159 UEP262149:UHI262159 UOL262149:URE262159 UYH262149:VBA262159 VID262149:VKW262159 VRZ262149:VUS262159 WBV262149:WEO262159 WLR262149:WOK262159 WVN262149:WYG262159 F327685:BY327695 JB327685:LU327695 SX327685:VQ327695 ACT327685:AFM327695 AMP327685:API327695 AWL327685:AZE327695 BGH327685:BJA327695 BQD327685:BSW327695 BZZ327685:CCS327695 CJV327685:CMO327695 CTR327685:CWK327695 DDN327685:DGG327695 DNJ327685:DQC327695 DXF327685:DZY327695 EHB327685:EJU327695 EQX327685:ETQ327695 FAT327685:FDM327695 FKP327685:FNI327695 FUL327685:FXE327695 GEH327685:GHA327695 GOD327685:GQW327695 GXZ327685:HAS327695 HHV327685:HKO327695 HRR327685:HUK327695 IBN327685:IEG327695 ILJ327685:IOC327695 IVF327685:IXY327695 JFB327685:JHU327695 JOX327685:JRQ327695 JYT327685:KBM327695 KIP327685:KLI327695 KSL327685:KVE327695 LCH327685:LFA327695 LMD327685:LOW327695 LVZ327685:LYS327695 MFV327685:MIO327695 MPR327685:MSK327695 MZN327685:NCG327695 NJJ327685:NMC327695 NTF327685:NVY327695 ODB327685:OFU327695 OMX327685:OPQ327695 OWT327685:OZM327695 PGP327685:PJI327695 PQL327685:PTE327695 QAH327685:QDA327695 QKD327685:QMW327695 QTZ327685:QWS327695 RDV327685:RGO327695 RNR327685:RQK327695 RXN327685:SAG327695 SHJ327685:SKC327695 SRF327685:STY327695 TBB327685:TDU327695 TKX327685:TNQ327695 TUT327685:TXM327695 UEP327685:UHI327695 UOL327685:URE327695 UYH327685:VBA327695 VID327685:VKW327695 VRZ327685:VUS327695 WBV327685:WEO327695 WLR327685:WOK327695 WVN327685:WYG327695 F393221:BY393231 JB393221:LU393231 SX393221:VQ393231 ACT393221:AFM393231 AMP393221:API393231 AWL393221:AZE393231 BGH393221:BJA393231 BQD393221:BSW393231 BZZ393221:CCS393231 CJV393221:CMO393231 CTR393221:CWK393231 DDN393221:DGG393231 DNJ393221:DQC393231 DXF393221:DZY393231 EHB393221:EJU393231 EQX393221:ETQ393231 FAT393221:FDM393231 FKP393221:FNI393231 FUL393221:FXE393231 GEH393221:GHA393231 GOD393221:GQW393231 GXZ393221:HAS393231 HHV393221:HKO393231 HRR393221:HUK393231 IBN393221:IEG393231 ILJ393221:IOC393231 IVF393221:IXY393231 JFB393221:JHU393231 JOX393221:JRQ393231 JYT393221:KBM393231 KIP393221:KLI393231 KSL393221:KVE393231 LCH393221:LFA393231 LMD393221:LOW393231 LVZ393221:LYS393231 MFV393221:MIO393231 MPR393221:MSK393231 MZN393221:NCG393231 NJJ393221:NMC393231 NTF393221:NVY393231 ODB393221:OFU393231 OMX393221:OPQ393231 OWT393221:OZM393231 PGP393221:PJI393231 PQL393221:PTE393231 QAH393221:QDA393231 QKD393221:QMW393231 QTZ393221:QWS393231 RDV393221:RGO393231 RNR393221:RQK393231 RXN393221:SAG393231 SHJ393221:SKC393231 SRF393221:STY393231 TBB393221:TDU393231 TKX393221:TNQ393231 TUT393221:TXM393231 UEP393221:UHI393231 UOL393221:URE393231 UYH393221:VBA393231 VID393221:VKW393231 VRZ393221:VUS393231 WBV393221:WEO393231 WLR393221:WOK393231 WVN393221:WYG393231 F458757:BY458767 JB458757:LU458767 SX458757:VQ458767 ACT458757:AFM458767 AMP458757:API458767 AWL458757:AZE458767 BGH458757:BJA458767 BQD458757:BSW458767 BZZ458757:CCS458767 CJV458757:CMO458767 CTR458757:CWK458767 DDN458757:DGG458767 DNJ458757:DQC458767 DXF458757:DZY458767 EHB458757:EJU458767 EQX458757:ETQ458767 FAT458757:FDM458767 FKP458757:FNI458767 FUL458757:FXE458767 GEH458757:GHA458767 GOD458757:GQW458767 GXZ458757:HAS458767 HHV458757:HKO458767 HRR458757:HUK458767 IBN458757:IEG458767 ILJ458757:IOC458767 IVF458757:IXY458767 JFB458757:JHU458767 JOX458757:JRQ458767 JYT458757:KBM458767 KIP458757:KLI458767 KSL458757:KVE458767 LCH458757:LFA458767 LMD458757:LOW458767 LVZ458757:LYS458767 MFV458757:MIO458767 MPR458757:MSK458767 MZN458757:NCG458767 NJJ458757:NMC458767 NTF458757:NVY458767 ODB458757:OFU458767 OMX458757:OPQ458767 OWT458757:OZM458767 PGP458757:PJI458767 PQL458757:PTE458767 QAH458757:QDA458767 QKD458757:QMW458767 QTZ458757:QWS458767 RDV458757:RGO458767 RNR458757:RQK458767 RXN458757:SAG458767 SHJ458757:SKC458767 SRF458757:STY458767 TBB458757:TDU458767 TKX458757:TNQ458767 TUT458757:TXM458767 UEP458757:UHI458767 UOL458757:URE458767 UYH458757:VBA458767 VID458757:VKW458767 VRZ458757:VUS458767 WBV458757:WEO458767 WLR458757:WOK458767 WVN458757:WYG458767 F524293:BY524303 JB524293:LU524303 SX524293:VQ524303 ACT524293:AFM524303 AMP524293:API524303 AWL524293:AZE524303 BGH524293:BJA524303 BQD524293:BSW524303 BZZ524293:CCS524303 CJV524293:CMO524303 CTR524293:CWK524303 DDN524293:DGG524303 DNJ524293:DQC524303 DXF524293:DZY524303 EHB524293:EJU524303 EQX524293:ETQ524303 FAT524293:FDM524303 FKP524293:FNI524303 FUL524293:FXE524303 GEH524293:GHA524303 GOD524293:GQW524303 GXZ524293:HAS524303 HHV524293:HKO524303 HRR524293:HUK524303 IBN524293:IEG524303 ILJ524293:IOC524303 IVF524293:IXY524303 JFB524293:JHU524303 JOX524293:JRQ524303 JYT524293:KBM524303 KIP524293:KLI524303 KSL524293:KVE524303 LCH524293:LFA524303 LMD524293:LOW524303 LVZ524293:LYS524303 MFV524293:MIO524303 MPR524293:MSK524303 MZN524293:NCG524303 NJJ524293:NMC524303 NTF524293:NVY524303 ODB524293:OFU524303 OMX524293:OPQ524303 OWT524293:OZM524303 PGP524293:PJI524303 PQL524293:PTE524303 QAH524293:QDA524303 QKD524293:QMW524303 QTZ524293:QWS524303 RDV524293:RGO524303 RNR524293:RQK524303 RXN524293:SAG524303 SHJ524293:SKC524303 SRF524293:STY524303 TBB524293:TDU524303 TKX524293:TNQ524303 TUT524293:TXM524303 UEP524293:UHI524303 UOL524293:URE524303 UYH524293:VBA524303 VID524293:VKW524303 VRZ524293:VUS524303 WBV524293:WEO524303 WLR524293:WOK524303 WVN524293:WYG524303 F589829:BY589839 JB589829:LU589839 SX589829:VQ589839 ACT589829:AFM589839 AMP589829:API589839 AWL589829:AZE589839 BGH589829:BJA589839 BQD589829:BSW589839 BZZ589829:CCS589839 CJV589829:CMO589839 CTR589829:CWK589839 DDN589829:DGG589839 DNJ589829:DQC589839 DXF589829:DZY589839 EHB589829:EJU589839 EQX589829:ETQ589839 FAT589829:FDM589839 FKP589829:FNI589839 FUL589829:FXE589839 GEH589829:GHA589839 GOD589829:GQW589839 GXZ589829:HAS589839 HHV589829:HKO589839 HRR589829:HUK589839 IBN589829:IEG589839 ILJ589829:IOC589839 IVF589829:IXY589839 JFB589829:JHU589839 JOX589829:JRQ589839 JYT589829:KBM589839 KIP589829:KLI589839 KSL589829:KVE589839 LCH589829:LFA589839 LMD589829:LOW589839 LVZ589829:LYS589839 MFV589829:MIO589839 MPR589829:MSK589839 MZN589829:NCG589839 NJJ589829:NMC589839 NTF589829:NVY589839 ODB589829:OFU589839 OMX589829:OPQ589839 OWT589829:OZM589839 PGP589829:PJI589839 PQL589829:PTE589839 QAH589829:QDA589839 QKD589829:QMW589839 QTZ589829:QWS589839 RDV589829:RGO589839 RNR589829:RQK589839 RXN589829:SAG589839 SHJ589829:SKC589839 SRF589829:STY589839 TBB589829:TDU589839 TKX589829:TNQ589839 TUT589829:TXM589839 UEP589829:UHI589839 UOL589829:URE589839 UYH589829:VBA589839 VID589829:VKW589839 VRZ589829:VUS589839 WBV589829:WEO589839 WLR589829:WOK589839 WVN589829:WYG589839 F655365:BY655375 JB655365:LU655375 SX655365:VQ655375 ACT655365:AFM655375 AMP655365:API655375 AWL655365:AZE655375 BGH655365:BJA655375 BQD655365:BSW655375 BZZ655365:CCS655375 CJV655365:CMO655375 CTR655365:CWK655375 DDN655365:DGG655375 DNJ655365:DQC655375 DXF655365:DZY655375 EHB655365:EJU655375 EQX655365:ETQ655375 FAT655365:FDM655375 FKP655365:FNI655375 FUL655365:FXE655375 GEH655365:GHA655375 GOD655365:GQW655375 GXZ655365:HAS655375 HHV655365:HKO655375 HRR655365:HUK655375 IBN655365:IEG655375 ILJ655365:IOC655375 IVF655365:IXY655375 JFB655365:JHU655375 JOX655365:JRQ655375 JYT655365:KBM655375 KIP655365:KLI655375 KSL655365:KVE655375 LCH655365:LFA655375 LMD655365:LOW655375 LVZ655365:LYS655375 MFV655365:MIO655375 MPR655365:MSK655375 MZN655365:NCG655375 NJJ655365:NMC655375 NTF655365:NVY655375 ODB655365:OFU655375 OMX655365:OPQ655375 OWT655365:OZM655375 PGP655365:PJI655375 PQL655365:PTE655375 QAH655365:QDA655375 QKD655365:QMW655375 QTZ655365:QWS655375 RDV655365:RGO655375 RNR655365:RQK655375 RXN655365:SAG655375 SHJ655365:SKC655375 SRF655365:STY655375 TBB655365:TDU655375 TKX655365:TNQ655375 TUT655365:TXM655375 UEP655365:UHI655375 UOL655365:URE655375 UYH655365:VBA655375 VID655365:VKW655375 VRZ655365:VUS655375 WBV655365:WEO655375 WLR655365:WOK655375 WVN655365:WYG655375 F720901:BY720911 JB720901:LU720911 SX720901:VQ720911 ACT720901:AFM720911 AMP720901:API720911 AWL720901:AZE720911 BGH720901:BJA720911 BQD720901:BSW720911 BZZ720901:CCS720911 CJV720901:CMO720911 CTR720901:CWK720911 DDN720901:DGG720911 DNJ720901:DQC720911 DXF720901:DZY720911 EHB720901:EJU720911 EQX720901:ETQ720911 FAT720901:FDM720911 FKP720901:FNI720911 FUL720901:FXE720911 GEH720901:GHA720911 GOD720901:GQW720911 GXZ720901:HAS720911 HHV720901:HKO720911 HRR720901:HUK720911 IBN720901:IEG720911 ILJ720901:IOC720911 IVF720901:IXY720911 JFB720901:JHU720911 JOX720901:JRQ720911 JYT720901:KBM720911 KIP720901:KLI720911 KSL720901:KVE720911 LCH720901:LFA720911 LMD720901:LOW720911 LVZ720901:LYS720911 MFV720901:MIO720911 MPR720901:MSK720911 MZN720901:NCG720911 NJJ720901:NMC720911 NTF720901:NVY720911 ODB720901:OFU720911 OMX720901:OPQ720911 OWT720901:OZM720911 PGP720901:PJI720911 PQL720901:PTE720911 QAH720901:QDA720911 QKD720901:QMW720911 QTZ720901:QWS720911 RDV720901:RGO720911 RNR720901:RQK720911 RXN720901:SAG720911 SHJ720901:SKC720911 SRF720901:STY720911 TBB720901:TDU720911 TKX720901:TNQ720911 TUT720901:TXM720911 UEP720901:UHI720911 UOL720901:URE720911 UYH720901:VBA720911 VID720901:VKW720911 VRZ720901:VUS720911 WBV720901:WEO720911 WLR720901:WOK720911 WVN720901:WYG720911 F786437:BY786447 JB786437:LU786447 SX786437:VQ786447 ACT786437:AFM786447 AMP786437:API786447 AWL786437:AZE786447 BGH786437:BJA786447 BQD786437:BSW786447 BZZ786437:CCS786447 CJV786437:CMO786447 CTR786437:CWK786447 DDN786437:DGG786447 DNJ786437:DQC786447 DXF786437:DZY786447 EHB786437:EJU786447 EQX786437:ETQ786447 FAT786437:FDM786447 FKP786437:FNI786447 FUL786437:FXE786447 GEH786437:GHA786447 GOD786437:GQW786447 GXZ786437:HAS786447 HHV786437:HKO786447 HRR786437:HUK786447 IBN786437:IEG786447 ILJ786437:IOC786447 IVF786437:IXY786447 JFB786437:JHU786447 JOX786437:JRQ786447 JYT786437:KBM786447 KIP786437:KLI786447 KSL786437:KVE786447 LCH786437:LFA786447 LMD786437:LOW786447 LVZ786437:LYS786447 MFV786437:MIO786447 MPR786437:MSK786447 MZN786437:NCG786447 NJJ786437:NMC786447 NTF786437:NVY786447 ODB786437:OFU786447 OMX786437:OPQ786447 OWT786437:OZM786447 PGP786437:PJI786447 PQL786437:PTE786447 QAH786437:QDA786447 QKD786437:QMW786447 QTZ786437:QWS786447 RDV786437:RGO786447 RNR786437:RQK786447 RXN786437:SAG786447 SHJ786437:SKC786447 SRF786437:STY786447 TBB786437:TDU786447 TKX786437:TNQ786447 TUT786437:TXM786447 UEP786437:UHI786447 UOL786437:URE786447 UYH786437:VBA786447 VID786437:VKW786447 VRZ786437:VUS786447 WBV786437:WEO786447 WLR786437:WOK786447 WVN786437:WYG786447 F851973:BY851983 JB851973:LU851983 SX851973:VQ851983 ACT851973:AFM851983 AMP851973:API851983 AWL851973:AZE851983 BGH851973:BJA851983 BQD851973:BSW851983 BZZ851973:CCS851983 CJV851973:CMO851983 CTR851973:CWK851983 DDN851973:DGG851983 DNJ851973:DQC851983 DXF851973:DZY851983 EHB851973:EJU851983 EQX851973:ETQ851983 FAT851973:FDM851983 FKP851973:FNI851983 FUL851973:FXE851983 GEH851973:GHA851983 GOD851973:GQW851983 GXZ851973:HAS851983 HHV851973:HKO851983 HRR851973:HUK851983 IBN851973:IEG851983 ILJ851973:IOC851983 IVF851973:IXY851983 JFB851973:JHU851983 JOX851973:JRQ851983 JYT851973:KBM851983 KIP851973:KLI851983 KSL851973:KVE851983 LCH851973:LFA851983 LMD851973:LOW851983 LVZ851973:LYS851983 MFV851973:MIO851983 MPR851973:MSK851983 MZN851973:NCG851983 NJJ851973:NMC851983 NTF851973:NVY851983 ODB851973:OFU851983 OMX851973:OPQ851983 OWT851973:OZM851983 PGP851973:PJI851983 PQL851973:PTE851983 QAH851973:QDA851983 QKD851973:QMW851983 QTZ851973:QWS851983 RDV851973:RGO851983 RNR851973:RQK851983 RXN851973:SAG851983 SHJ851973:SKC851983 SRF851973:STY851983 TBB851973:TDU851983 TKX851973:TNQ851983 TUT851973:TXM851983 UEP851973:UHI851983 UOL851973:URE851983 UYH851973:VBA851983 VID851973:VKW851983 VRZ851973:VUS851983 WBV851973:WEO851983 WLR851973:WOK851983 WVN851973:WYG851983 F917509:BY917519 JB917509:LU917519 SX917509:VQ917519 ACT917509:AFM917519 AMP917509:API917519 AWL917509:AZE917519 BGH917509:BJA917519 BQD917509:BSW917519 BZZ917509:CCS917519 CJV917509:CMO917519 CTR917509:CWK917519 DDN917509:DGG917519 DNJ917509:DQC917519 DXF917509:DZY917519 EHB917509:EJU917519 EQX917509:ETQ917519 FAT917509:FDM917519 FKP917509:FNI917519 FUL917509:FXE917519 GEH917509:GHA917519 GOD917509:GQW917519 GXZ917509:HAS917519 HHV917509:HKO917519 HRR917509:HUK917519 IBN917509:IEG917519 ILJ917509:IOC917519 IVF917509:IXY917519 JFB917509:JHU917519 JOX917509:JRQ917519 JYT917509:KBM917519 KIP917509:KLI917519 KSL917509:KVE917519 LCH917509:LFA917519 LMD917509:LOW917519 LVZ917509:LYS917519 MFV917509:MIO917519 MPR917509:MSK917519 MZN917509:NCG917519 NJJ917509:NMC917519 NTF917509:NVY917519 ODB917509:OFU917519 OMX917509:OPQ917519 OWT917509:OZM917519 PGP917509:PJI917519 PQL917509:PTE917519 QAH917509:QDA917519 QKD917509:QMW917519 QTZ917509:QWS917519 RDV917509:RGO917519 RNR917509:RQK917519 RXN917509:SAG917519 SHJ917509:SKC917519 SRF917509:STY917519 TBB917509:TDU917519 TKX917509:TNQ917519 TUT917509:TXM917519 UEP917509:UHI917519 UOL917509:URE917519 UYH917509:VBA917519 VID917509:VKW917519 VRZ917509:VUS917519 WBV917509:WEO917519 WLR917509:WOK917519 WVN917509:WYG917519 F983045:BY983055 JB983045:LU983055 SX983045:VQ983055 ACT983045:AFM983055 AMP983045:API983055 AWL983045:AZE983055 BGH983045:BJA983055 BQD983045:BSW983055 BZZ983045:CCS983055 CJV983045:CMO983055 CTR983045:CWK983055 DDN983045:DGG983055 DNJ983045:DQC983055 DXF983045:DZY983055 EHB983045:EJU983055 EQX983045:ETQ983055 FAT983045:FDM983055 FKP983045:FNI983055 FUL983045:FXE983055 GEH983045:GHA983055 GOD983045:GQW983055 GXZ983045:HAS983055 HHV983045:HKO983055 HRR983045:HUK983055 IBN983045:IEG983055 ILJ983045:IOC983055 IVF983045:IXY983055 JFB983045:JHU983055 JOX983045:JRQ983055 JYT983045:KBM983055 KIP983045:KLI983055 KSL983045:KVE983055 LCH983045:LFA983055 LMD983045:LOW983055 LVZ983045:LYS983055 MFV983045:MIO983055 MPR983045:MSK983055 MZN983045:NCG983055 NJJ983045:NMC983055 NTF983045:NVY983055 ODB983045:OFU983055 OMX983045:OPQ983055 OWT983045:OZM983055 PGP983045:PJI983055 PQL983045:PTE983055 QAH983045:QDA983055 QKD983045:QMW983055 QTZ983045:QWS983055 RDV983045:RGO983055 RNR983045:RQK983055 RXN983045:SAG983055 SHJ983045:SKC983055 SRF983045:STY983055 TBB983045:TDU983055 TKX983045:TNQ983055 TUT983045:TXM983055 UEP983045:UHI983055 UOL983045:URE983055 UYH983045:VBA983055 VID983045:VKW983055 VRZ983045:VUS983055 WBV983045:WEO983055 WLR983045:WOK983055 F16:BY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2">
    <tabColor indexed="31"/>
    <pageSetUpPr fitToPage="1"/>
  </sheetPr>
  <dimension ref="A1:AI26"/>
  <sheetViews>
    <sheetView showGridLines="0" zoomScaleNormal="100" workbookViewId="0">
      <pane xSplit="5" ySplit="15" topLeftCell="AC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5" hidden="1" customWidth="1"/>
    <col min="3" max="3" width="1.7109375" style="65" customWidth="1"/>
    <col min="4" max="4" width="60.7109375" style="65" customWidth="1"/>
    <col min="5" max="5" width="6.7109375" style="65" customWidth="1"/>
    <col min="6" max="35" width="12.7109375" style="65" customWidth="1"/>
    <col min="36" max="256" width="9.140625" style="65"/>
    <col min="257" max="258" width="0" style="65" hidden="1" customWidth="1"/>
    <col min="259" max="259" width="4.140625" style="65" customWidth="1"/>
    <col min="260" max="260" width="40.7109375" style="65" customWidth="1"/>
    <col min="261" max="261" width="6.7109375" style="65" customWidth="1"/>
    <col min="262" max="291" width="7.28515625" style="65" customWidth="1"/>
    <col min="292" max="512" width="9.140625" style="65"/>
    <col min="513" max="514" width="0" style="65" hidden="1" customWidth="1"/>
    <col min="515" max="515" width="4.140625" style="65" customWidth="1"/>
    <col min="516" max="516" width="40.7109375" style="65" customWidth="1"/>
    <col min="517" max="517" width="6.7109375" style="65" customWidth="1"/>
    <col min="518" max="547" width="7.28515625" style="65" customWidth="1"/>
    <col min="548" max="768" width="9.140625" style="65"/>
    <col min="769" max="770" width="0" style="65" hidden="1" customWidth="1"/>
    <col min="771" max="771" width="4.140625" style="65" customWidth="1"/>
    <col min="772" max="772" width="40.7109375" style="65" customWidth="1"/>
    <col min="773" max="773" width="6.7109375" style="65" customWidth="1"/>
    <col min="774" max="803" width="7.28515625" style="65" customWidth="1"/>
    <col min="804" max="1024" width="9.140625" style="65"/>
    <col min="1025" max="1026" width="0" style="65" hidden="1" customWidth="1"/>
    <col min="1027" max="1027" width="4.140625" style="65" customWidth="1"/>
    <col min="1028" max="1028" width="40.7109375" style="65" customWidth="1"/>
    <col min="1029" max="1029" width="6.7109375" style="65" customWidth="1"/>
    <col min="1030" max="1059" width="7.28515625" style="65" customWidth="1"/>
    <col min="1060" max="1280" width="9.140625" style="65"/>
    <col min="1281" max="1282" width="0" style="65" hidden="1" customWidth="1"/>
    <col min="1283" max="1283" width="4.140625" style="65" customWidth="1"/>
    <col min="1284" max="1284" width="40.7109375" style="65" customWidth="1"/>
    <col min="1285" max="1285" width="6.7109375" style="65" customWidth="1"/>
    <col min="1286" max="1315" width="7.28515625" style="65" customWidth="1"/>
    <col min="1316" max="1536" width="9.140625" style="65"/>
    <col min="1537" max="1538" width="0" style="65" hidden="1" customWidth="1"/>
    <col min="1539" max="1539" width="4.140625" style="65" customWidth="1"/>
    <col min="1540" max="1540" width="40.7109375" style="65" customWidth="1"/>
    <col min="1541" max="1541" width="6.7109375" style="65" customWidth="1"/>
    <col min="1542" max="1571" width="7.28515625" style="65" customWidth="1"/>
    <col min="1572" max="1792" width="9.140625" style="65"/>
    <col min="1793" max="1794" width="0" style="65" hidden="1" customWidth="1"/>
    <col min="1795" max="1795" width="4.140625" style="65" customWidth="1"/>
    <col min="1796" max="1796" width="40.7109375" style="65" customWidth="1"/>
    <col min="1797" max="1797" width="6.7109375" style="65" customWidth="1"/>
    <col min="1798" max="1827" width="7.28515625" style="65" customWidth="1"/>
    <col min="1828" max="2048" width="9.140625" style="65"/>
    <col min="2049" max="2050" width="0" style="65" hidden="1" customWidth="1"/>
    <col min="2051" max="2051" width="4.140625" style="65" customWidth="1"/>
    <col min="2052" max="2052" width="40.7109375" style="65" customWidth="1"/>
    <col min="2053" max="2053" width="6.7109375" style="65" customWidth="1"/>
    <col min="2054" max="2083" width="7.28515625" style="65" customWidth="1"/>
    <col min="2084" max="2304" width="9.140625" style="65"/>
    <col min="2305" max="2306" width="0" style="65" hidden="1" customWidth="1"/>
    <col min="2307" max="2307" width="4.140625" style="65" customWidth="1"/>
    <col min="2308" max="2308" width="40.7109375" style="65" customWidth="1"/>
    <col min="2309" max="2309" width="6.7109375" style="65" customWidth="1"/>
    <col min="2310" max="2339" width="7.28515625" style="65" customWidth="1"/>
    <col min="2340" max="2560" width="9.140625" style="65"/>
    <col min="2561" max="2562" width="0" style="65" hidden="1" customWidth="1"/>
    <col min="2563" max="2563" width="4.140625" style="65" customWidth="1"/>
    <col min="2564" max="2564" width="40.7109375" style="65" customWidth="1"/>
    <col min="2565" max="2565" width="6.7109375" style="65" customWidth="1"/>
    <col min="2566" max="2595" width="7.28515625" style="65" customWidth="1"/>
    <col min="2596" max="2816" width="9.140625" style="65"/>
    <col min="2817" max="2818" width="0" style="65" hidden="1" customWidth="1"/>
    <col min="2819" max="2819" width="4.140625" style="65" customWidth="1"/>
    <col min="2820" max="2820" width="40.7109375" style="65" customWidth="1"/>
    <col min="2821" max="2821" width="6.7109375" style="65" customWidth="1"/>
    <col min="2822" max="2851" width="7.28515625" style="65" customWidth="1"/>
    <col min="2852" max="3072" width="9.140625" style="65"/>
    <col min="3073" max="3074" width="0" style="65" hidden="1" customWidth="1"/>
    <col min="3075" max="3075" width="4.140625" style="65" customWidth="1"/>
    <col min="3076" max="3076" width="40.7109375" style="65" customWidth="1"/>
    <col min="3077" max="3077" width="6.7109375" style="65" customWidth="1"/>
    <col min="3078" max="3107" width="7.28515625" style="65" customWidth="1"/>
    <col min="3108" max="3328" width="9.140625" style="65"/>
    <col min="3329" max="3330" width="0" style="65" hidden="1" customWidth="1"/>
    <col min="3331" max="3331" width="4.140625" style="65" customWidth="1"/>
    <col min="3332" max="3332" width="40.7109375" style="65" customWidth="1"/>
    <col min="3333" max="3333" width="6.7109375" style="65" customWidth="1"/>
    <col min="3334" max="3363" width="7.28515625" style="65" customWidth="1"/>
    <col min="3364" max="3584" width="9.140625" style="65"/>
    <col min="3585" max="3586" width="0" style="65" hidden="1" customWidth="1"/>
    <col min="3587" max="3587" width="4.140625" style="65" customWidth="1"/>
    <col min="3588" max="3588" width="40.7109375" style="65" customWidth="1"/>
    <col min="3589" max="3589" width="6.7109375" style="65" customWidth="1"/>
    <col min="3590" max="3619" width="7.28515625" style="65" customWidth="1"/>
    <col min="3620" max="3840" width="9.140625" style="65"/>
    <col min="3841" max="3842" width="0" style="65" hidden="1" customWidth="1"/>
    <col min="3843" max="3843" width="4.140625" style="65" customWidth="1"/>
    <col min="3844" max="3844" width="40.7109375" style="65" customWidth="1"/>
    <col min="3845" max="3845" width="6.7109375" style="65" customWidth="1"/>
    <col min="3846" max="3875" width="7.28515625" style="65" customWidth="1"/>
    <col min="3876" max="4096" width="9.140625" style="65"/>
    <col min="4097" max="4098" width="0" style="65" hidden="1" customWidth="1"/>
    <col min="4099" max="4099" width="4.140625" style="65" customWidth="1"/>
    <col min="4100" max="4100" width="40.7109375" style="65" customWidth="1"/>
    <col min="4101" max="4101" width="6.7109375" style="65" customWidth="1"/>
    <col min="4102" max="4131" width="7.28515625" style="65" customWidth="1"/>
    <col min="4132" max="4352" width="9.140625" style="65"/>
    <col min="4353" max="4354" width="0" style="65" hidden="1" customWidth="1"/>
    <col min="4355" max="4355" width="4.140625" style="65" customWidth="1"/>
    <col min="4356" max="4356" width="40.7109375" style="65" customWidth="1"/>
    <col min="4357" max="4357" width="6.7109375" style="65" customWidth="1"/>
    <col min="4358" max="4387" width="7.28515625" style="65" customWidth="1"/>
    <col min="4388" max="4608" width="9.140625" style="65"/>
    <col min="4609" max="4610" width="0" style="65" hidden="1" customWidth="1"/>
    <col min="4611" max="4611" width="4.140625" style="65" customWidth="1"/>
    <col min="4612" max="4612" width="40.7109375" style="65" customWidth="1"/>
    <col min="4613" max="4613" width="6.7109375" style="65" customWidth="1"/>
    <col min="4614" max="4643" width="7.28515625" style="65" customWidth="1"/>
    <col min="4644" max="4864" width="9.140625" style="65"/>
    <col min="4865" max="4866" width="0" style="65" hidden="1" customWidth="1"/>
    <col min="4867" max="4867" width="4.140625" style="65" customWidth="1"/>
    <col min="4868" max="4868" width="40.7109375" style="65" customWidth="1"/>
    <col min="4869" max="4869" width="6.7109375" style="65" customWidth="1"/>
    <col min="4870" max="4899" width="7.28515625" style="65" customWidth="1"/>
    <col min="4900" max="5120" width="9.140625" style="65"/>
    <col min="5121" max="5122" width="0" style="65" hidden="1" customWidth="1"/>
    <col min="5123" max="5123" width="4.140625" style="65" customWidth="1"/>
    <col min="5124" max="5124" width="40.7109375" style="65" customWidth="1"/>
    <col min="5125" max="5125" width="6.7109375" style="65" customWidth="1"/>
    <col min="5126" max="5155" width="7.28515625" style="65" customWidth="1"/>
    <col min="5156" max="5376" width="9.140625" style="65"/>
    <col min="5377" max="5378" width="0" style="65" hidden="1" customWidth="1"/>
    <col min="5379" max="5379" width="4.140625" style="65" customWidth="1"/>
    <col min="5380" max="5380" width="40.7109375" style="65" customWidth="1"/>
    <col min="5381" max="5381" width="6.7109375" style="65" customWidth="1"/>
    <col min="5382" max="5411" width="7.28515625" style="65" customWidth="1"/>
    <col min="5412" max="5632" width="9.140625" style="65"/>
    <col min="5633" max="5634" width="0" style="65" hidden="1" customWidth="1"/>
    <col min="5635" max="5635" width="4.140625" style="65" customWidth="1"/>
    <col min="5636" max="5636" width="40.7109375" style="65" customWidth="1"/>
    <col min="5637" max="5637" width="6.7109375" style="65" customWidth="1"/>
    <col min="5638" max="5667" width="7.28515625" style="65" customWidth="1"/>
    <col min="5668" max="5888" width="9.140625" style="65"/>
    <col min="5889" max="5890" width="0" style="65" hidden="1" customWidth="1"/>
    <col min="5891" max="5891" width="4.140625" style="65" customWidth="1"/>
    <col min="5892" max="5892" width="40.7109375" style="65" customWidth="1"/>
    <col min="5893" max="5893" width="6.7109375" style="65" customWidth="1"/>
    <col min="5894" max="5923" width="7.28515625" style="65" customWidth="1"/>
    <col min="5924" max="6144" width="9.140625" style="65"/>
    <col min="6145" max="6146" width="0" style="65" hidden="1" customWidth="1"/>
    <col min="6147" max="6147" width="4.140625" style="65" customWidth="1"/>
    <col min="6148" max="6148" width="40.7109375" style="65" customWidth="1"/>
    <col min="6149" max="6149" width="6.7109375" style="65" customWidth="1"/>
    <col min="6150" max="6179" width="7.28515625" style="65" customWidth="1"/>
    <col min="6180" max="6400" width="9.140625" style="65"/>
    <col min="6401" max="6402" width="0" style="65" hidden="1" customWidth="1"/>
    <col min="6403" max="6403" width="4.140625" style="65" customWidth="1"/>
    <col min="6404" max="6404" width="40.7109375" style="65" customWidth="1"/>
    <col min="6405" max="6405" width="6.7109375" style="65" customWidth="1"/>
    <col min="6406" max="6435" width="7.28515625" style="65" customWidth="1"/>
    <col min="6436" max="6656" width="9.140625" style="65"/>
    <col min="6657" max="6658" width="0" style="65" hidden="1" customWidth="1"/>
    <col min="6659" max="6659" width="4.140625" style="65" customWidth="1"/>
    <col min="6660" max="6660" width="40.7109375" style="65" customWidth="1"/>
    <col min="6661" max="6661" width="6.7109375" style="65" customWidth="1"/>
    <col min="6662" max="6691" width="7.28515625" style="65" customWidth="1"/>
    <col min="6692" max="6912" width="9.140625" style="65"/>
    <col min="6913" max="6914" width="0" style="65" hidden="1" customWidth="1"/>
    <col min="6915" max="6915" width="4.140625" style="65" customWidth="1"/>
    <col min="6916" max="6916" width="40.7109375" style="65" customWidth="1"/>
    <col min="6917" max="6917" width="6.7109375" style="65" customWidth="1"/>
    <col min="6918" max="6947" width="7.28515625" style="65" customWidth="1"/>
    <col min="6948" max="7168" width="9.140625" style="65"/>
    <col min="7169" max="7170" width="0" style="65" hidden="1" customWidth="1"/>
    <col min="7171" max="7171" width="4.140625" style="65" customWidth="1"/>
    <col min="7172" max="7172" width="40.7109375" style="65" customWidth="1"/>
    <col min="7173" max="7173" width="6.7109375" style="65" customWidth="1"/>
    <col min="7174" max="7203" width="7.28515625" style="65" customWidth="1"/>
    <col min="7204" max="7424" width="9.140625" style="65"/>
    <col min="7425" max="7426" width="0" style="65" hidden="1" customWidth="1"/>
    <col min="7427" max="7427" width="4.140625" style="65" customWidth="1"/>
    <col min="7428" max="7428" width="40.7109375" style="65" customWidth="1"/>
    <col min="7429" max="7429" width="6.7109375" style="65" customWidth="1"/>
    <col min="7430" max="7459" width="7.28515625" style="65" customWidth="1"/>
    <col min="7460" max="7680" width="9.140625" style="65"/>
    <col min="7681" max="7682" width="0" style="65" hidden="1" customWidth="1"/>
    <col min="7683" max="7683" width="4.140625" style="65" customWidth="1"/>
    <col min="7684" max="7684" width="40.7109375" style="65" customWidth="1"/>
    <col min="7685" max="7685" width="6.7109375" style="65" customWidth="1"/>
    <col min="7686" max="7715" width="7.28515625" style="65" customWidth="1"/>
    <col min="7716" max="7936" width="9.140625" style="65"/>
    <col min="7937" max="7938" width="0" style="65" hidden="1" customWidth="1"/>
    <col min="7939" max="7939" width="4.140625" style="65" customWidth="1"/>
    <col min="7940" max="7940" width="40.7109375" style="65" customWidth="1"/>
    <col min="7941" max="7941" width="6.7109375" style="65" customWidth="1"/>
    <col min="7942" max="7971" width="7.28515625" style="65" customWidth="1"/>
    <col min="7972" max="8192" width="9.140625" style="65"/>
    <col min="8193" max="8194" width="0" style="65" hidden="1" customWidth="1"/>
    <col min="8195" max="8195" width="4.140625" style="65" customWidth="1"/>
    <col min="8196" max="8196" width="40.7109375" style="65" customWidth="1"/>
    <col min="8197" max="8197" width="6.7109375" style="65" customWidth="1"/>
    <col min="8198" max="8227" width="7.28515625" style="65" customWidth="1"/>
    <col min="8228" max="8448" width="9.140625" style="65"/>
    <col min="8449" max="8450" width="0" style="65" hidden="1" customWidth="1"/>
    <col min="8451" max="8451" width="4.140625" style="65" customWidth="1"/>
    <col min="8452" max="8452" width="40.7109375" style="65" customWidth="1"/>
    <col min="8453" max="8453" width="6.7109375" style="65" customWidth="1"/>
    <col min="8454" max="8483" width="7.28515625" style="65" customWidth="1"/>
    <col min="8484" max="8704" width="9.140625" style="65"/>
    <col min="8705" max="8706" width="0" style="65" hidden="1" customWidth="1"/>
    <col min="8707" max="8707" width="4.140625" style="65" customWidth="1"/>
    <col min="8708" max="8708" width="40.7109375" style="65" customWidth="1"/>
    <col min="8709" max="8709" width="6.7109375" style="65" customWidth="1"/>
    <col min="8710" max="8739" width="7.28515625" style="65" customWidth="1"/>
    <col min="8740" max="8960" width="9.140625" style="65"/>
    <col min="8961" max="8962" width="0" style="65" hidden="1" customWidth="1"/>
    <col min="8963" max="8963" width="4.140625" style="65" customWidth="1"/>
    <col min="8964" max="8964" width="40.7109375" style="65" customWidth="1"/>
    <col min="8965" max="8965" width="6.7109375" style="65" customWidth="1"/>
    <col min="8966" max="8995" width="7.28515625" style="65" customWidth="1"/>
    <col min="8996" max="9216" width="9.140625" style="65"/>
    <col min="9217" max="9218" width="0" style="65" hidden="1" customWidth="1"/>
    <col min="9219" max="9219" width="4.140625" style="65" customWidth="1"/>
    <col min="9220" max="9220" width="40.7109375" style="65" customWidth="1"/>
    <col min="9221" max="9221" width="6.7109375" style="65" customWidth="1"/>
    <col min="9222" max="9251" width="7.28515625" style="65" customWidth="1"/>
    <col min="9252" max="9472" width="9.140625" style="65"/>
    <col min="9473" max="9474" width="0" style="65" hidden="1" customWidth="1"/>
    <col min="9475" max="9475" width="4.140625" style="65" customWidth="1"/>
    <col min="9476" max="9476" width="40.7109375" style="65" customWidth="1"/>
    <col min="9477" max="9477" width="6.7109375" style="65" customWidth="1"/>
    <col min="9478" max="9507" width="7.28515625" style="65" customWidth="1"/>
    <col min="9508" max="9728" width="9.140625" style="65"/>
    <col min="9729" max="9730" width="0" style="65" hidden="1" customWidth="1"/>
    <col min="9731" max="9731" width="4.140625" style="65" customWidth="1"/>
    <col min="9732" max="9732" width="40.7109375" style="65" customWidth="1"/>
    <col min="9733" max="9733" width="6.7109375" style="65" customWidth="1"/>
    <col min="9734" max="9763" width="7.28515625" style="65" customWidth="1"/>
    <col min="9764" max="9984" width="9.140625" style="65"/>
    <col min="9985" max="9986" width="0" style="65" hidden="1" customWidth="1"/>
    <col min="9987" max="9987" width="4.140625" style="65" customWidth="1"/>
    <col min="9988" max="9988" width="40.7109375" style="65" customWidth="1"/>
    <col min="9989" max="9989" width="6.7109375" style="65" customWidth="1"/>
    <col min="9990" max="10019" width="7.28515625" style="65" customWidth="1"/>
    <col min="10020" max="10240" width="9.140625" style="65"/>
    <col min="10241" max="10242" width="0" style="65" hidden="1" customWidth="1"/>
    <col min="10243" max="10243" width="4.140625" style="65" customWidth="1"/>
    <col min="10244" max="10244" width="40.7109375" style="65" customWidth="1"/>
    <col min="10245" max="10245" width="6.7109375" style="65" customWidth="1"/>
    <col min="10246" max="10275" width="7.28515625" style="65" customWidth="1"/>
    <col min="10276" max="10496" width="9.140625" style="65"/>
    <col min="10497" max="10498" width="0" style="65" hidden="1" customWidth="1"/>
    <col min="10499" max="10499" width="4.140625" style="65" customWidth="1"/>
    <col min="10500" max="10500" width="40.7109375" style="65" customWidth="1"/>
    <col min="10501" max="10501" width="6.7109375" style="65" customWidth="1"/>
    <col min="10502" max="10531" width="7.28515625" style="65" customWidth="1"/>
    <col min="10532" max="10752" width="9.140625" style="65"/>
    <col min="10753" max="10754" width="0" style="65" hidden="1" customWidth="1"/>
    <col min="10755" max="10755" width="4.140625" style="65" customWidth="1"/>
    <col min="10756" max="10756" width="40.7109375" style="65" customWidth="1"/>
    <col min="10757" max="10757" width="6.7109375" style="65" customWidth="1"/>
    <col min="10758" max="10787" width="7.28515625" style="65" customWidth="1"/>
    <col min="10788" max="11008" width="9.140625" style="65"/>
    <col min="11009" max="11010" width="0" style="65" hidden="1" customWidth="1"/>
    <col min="11011" max="11011" width="4.140625" style="65" customWidth="1"/>
    <col min="11012" max="11012" width="40.7109375" style="65" customWidth="1"/>
    <col min="11013" max="11013" width="6.7109375" style="65" customWidth="1"/>
    <col min="11014" max="11043" width="7.28515625" style="65" customWidth="1"/>
    <col min="11044" max="11264" width="9.140625" style="65"/>
    <col min="11265" max="11266" width="0" style="65" hidden="1" customWidth="1"/>
    <col min="11267" max="11267" width="4.140625" style="65" customWidth="1"/>
    <col min="11268" max="11268" width="40.7109375" style="65" customWidth="1"/>
    <col min="11269" max="11269" width="6.7109375" style="65" customWidth="1"/>
    <col min="11270" max="11299" width="7.28515625" style="65" customWidth="1"/>
    <col min="11300" max="11520" width="9.140625" style="65"/>
    <col min="11521" max="11522" width="0" style="65" hidden="1" customWidth="1"/>
    <col min="11523" max="11523" width="4.140625" style="65" customWidth="1"/>
    <col min="11524" max="11524" width="40.7109375" style="65" customWidth="1"/>
    <col min="11525" max="11525" width="6.7109375" style="65" customWidth="1"/>
    <col min="11526" max="11555" width="7.28515625" style="65" customWidth="1"/>
    <col min="11556" max="11776" width="9.140625" style="65"/>
    <col min="11777" max="11778" width="0" style="65" hidden="1" customWidth="1"/>
    <col min="11779" max="11779" width="4.140625" style="65" customWidth="1"/>
    <col min="11780" max="11780" width="40.7109375" style="65" customWidth="1"/>
    <col min="11781" max="11781" width="6.7109375" style="65" customWidth="1"/>
    <col min="11782" max="11811" width="7.28515625" style="65" customWidth="1"/>
    <col min="11812" max="12032" width="9.140625" style="65"/>
    <col min="12033" max="12034" width="0" style="65" hidden="1" customWidth="1"/>
    <col min="12035" max="12035" width="4.140625" style="65" customWidth="1"/>
    <col min="12036" max="12036" width="40.7109375" style="65" customWidth="1"/>
    <col min="12037" max="12037" width="6.7109375" style="65" customWidth="1"/>
    <col min="12038" max="12067" width="7.28515625" style="65" customWidth="1"/>
    <col min="12068" max="12288" width="9.140625" style="65"/>
    <col min="12289" max="12290" width="0" style="65" hidden="1" customWidth="1"/>
    <col min="12291" max="12291" width="4.140625" style="65" customWidth="1"/>
    <col min="12292" max="12292" width="40.7109375" style="65" customWidth="1"/>
    <col min="12293" max="12293" width="6.7109375" style="65" customWidth="1"/>
    <col min="12294" max="12323" width="7.28515625" style="65" customWidth="1"/>
    <col min="12324" max="12544" width="9.140625" style="65"/>
    <col min="12545" max="12546" width="0" style="65" hidden="1" customWidth="1"/>
    <col min="12547" max="12547" width="4.140625" style="65" customWidth="1"/>
    <col min="12548" max="12548" width="40.7109375" style="65" customWidth="1"/>
    <col min="12549" max="12549" width="6.7109375" style="65" customWidth="1"/>
    <col min="12550" max="12579" width="7.28515625" style="65" customWidth="1"/>
    <col min="12580" max="12800" width="9.140625" style="65"/>
    <col min="12801" max="12802" width="0" style="65" hidden="1" customWidth="1"/>
    <col min="12803" max="12803" width="4.140625" style="65" customWidth="1"/>
    <col min="12804" max="12804" width="40.7109375" style="65" customWidth="1"/>
    <col min="12805" max="12805" width="6.7109375" style="65" customWidth="1"/>
    <col min="12806" max="12835" width="7.28515625" style="65" customWidth="1"/>
    <col min="12836" max="13056" width="9.140625" style="65"/>
    <col min="13057" max="13058" width="0" style="65" hidden="1" customWidth="1"/>
    <col min="13059" max="13059" width="4.140625" style="65" customWidth="1"/>
    <col min="13060" max="13060" width="40.7109375" style="65" customWidth="1"/>
    <col min="13061" max="13061" width="6.7109375" style="65" customWidth="1"/>
    <col min="13062" max="13091" width="7.28515625" style="65" customWidth="1"/>
    <col min="13092" max="13312" width="9.140625" style="65"/>
    <col min="13313" max="13314" width="0" style="65" hidden="1" customWidth="1"/>
    <col min="13315" max="13315" width="4.140625" style="65" customWidth="1"/>
    <col min="13316" max="13316" width="40.7109375" style="65" customWidth="1"/>
    <col min="13317" max="13317" width="6.7109375" style="65" customWidth="1"/>
    <col min="13318" max="13347" width="7.28515625" style="65" customWidth="1"/>
    <col min="13348" max="13568" width="9.140625" style="65"/>
    <col min="13569" max="13570" width="0" style="65" hidden="1" customWidth="1"/>
    <col min="13571" max="13571" width="4.140625" style="65" customWidth="1"/>
    <col min="13572" max="13572" width="40.7109375" style="65" customWidth="1"/>
    <col min="13573" max="13573" width="6.7109375" style="65" customWidth="1"/>
    <col min="13574" max="13603" width="7.28515625" style="65" customWidth="1"/>
    <col min="13604" max="13824" width="9.140625" style="65"/>
    <col min="13825" max="13826" width="0" style="65" hidden="1" customWidth="1"/>
    <col min="13827" max="13827" width="4.140625" style="65" customWidth="1"/>
    <col min="13828" max="13828" width="40.7109375" style="65" customWidth="1"/>
    <col min="13829" max="13829" width="6.7109375" style="65" customWidth="1"/>
    <col min="13830" max="13859" width="7.28515625" style="65" customWidth="1"/>
    <col min="13860" max="14080" width="9.140625" style="65"/>
    <col min="14081" max="14082" width="0" style="65" hidden="1" customWidth="1"/>
    <col min="14083" max="14083" width="4.140625" style="65" customWidth="1"/>
    <col min="14084" max="14084" width="40.7109375" style="65" customWidth="1"/>
    <col min="14085" max="14085" width="6.7109375" style="65" customWidth="1"/>
    <col min="14086" max="14115" width="7.28515625" style="65" customWidth="1"/>
    <col min="14116" max="14336" width="9.140625" style="65"/>
    <col min="14337" max="14338" width="0" style="65" hidden="1" customWidth="1"/>
    <col min="14339" max="14339" width="4.140625" style="65" customWidth="1"/>
    <col min="14340" max="14340" width="40.7109375" style="65" customWidth="1"/>
    <col min="14341" max="14341" width="6.7109375" style="65" customWidth="1"/>
    <col min="14342" max="14371" width="7.28515625" style="65" customWidth="1"/>
    <col min="14372" max="14592" width="9.140625" style="65"/>
    <col min="14593" max="14594" width="0" style="65" hidden="1" customWidth="1"/>
    <col min="14595" max="14595" width="4.140625" style="65" customWidth="1"/>
    <col min="14596" max="14596" width="40.7109375" style="65" customWidth="1"/>
    <col min="14597" max="14597" width="6.7109375" style="65" customWidth="1"/>
    <col min="14598" max="14627" width="7.28515625" style="65" customWidth="1"/>
    <col min="14628" max="14848" width="9.140625" style="65"/>
    <col min="14849" max="14850" width="0" style="65" hidden="1" customWidth="1"/>
    <col min="14851" max="14851" width="4.140625" style="65" customWidth="1"/>
    <col min="14852" max="14852" width="40.7109375" style="65" customWidth="1"/>
    <col min="14853" max="14853" width="6.7109375" style="65" customWidth="1"/>
    <col min="14854" max="14883" width="7.28515625" style="65" customWidth="1"/>
    <col min="14884" max="15104" width="9.140625" style="65"/>
    <col min="15105" max="15106" width="0" style="65" hidden="1" customWidth="1"/>
    <col min="15107" max="15107" width="4.140625" style="65" customWidth="1"/>
    <col min="15108" max="15108" width="40.7109375" style="65" customWidth="1"/>
    <col min="15109" max="15109" width="6.7109375" style="65" customWidth="1"/>
    <col min="15110" max="15139" width="7.28515625" style="65" customWidth="1"/>
    <col min="15140" max="15360" width="9.140625" style="65"/>
    <col min="15361" max="15362" width="0" style="65" hidden="1" customWidth="1"/>
    <col min="15363" max="15363" width="4.140625" style="65" customWidth="1"/>
    <col min="15364" max="15364" width="40.7109375" style="65" customWidth="1"/>
    <col min="15365" max="15365" width="6.7109375" style="65" customWidth="1"/>
    <col min="15366" max="15395" width="7.28515625" style="65" customWidth="1"/>
    <col min="15396" max="15616" width="9.140625" style="65"/>
    <col min="15617" max="15618" width="0" style="65" hidden="1" customWidth="1"/>
    <col min="15619" max="15619" width="4.140625" style="65" customWidth="1"/>
    <col min="15620" max="15620" width="40.7109375" style="65" customWidth="1"/>
    <col min="15621" max="15621" width="6.7109375" style="65" customWidth="1"/>
    <col min="15622" max="15651" width="7.28515625" style="65" customWidth="1"/>
    <col min="15652" max="15872" width="9.140625" style="65"/>
    <col min="15873" max="15874" width="0" style="65" hidden="1" customWidth="1"/>
    <col min="15875" max="15875" width="4.140625" style="65" customWidth="1"/>
    <col min="15876" max="15876" width="40.7109375" style="65" customWidth="1"/>
    <col min="15877" max="15877" width="6.7109375" style="65" customWidth="1"/>
    <col min="15878" max="15907" width="7.28515625" style="65" customWidth="1"/>
    <col min="15908" max="16128" width="9.140625" style="65"/>
    <col min="16129" max="16130" width="0" style="65" hidden="1" customWidth="1"/>
    <col min="16131" max="16131" width="4.140625" style="65" customWidth="1"/>
    <col min="16132" max="16132" width="40.7109375" style="65" customWidth="1"/>
    <col min="16133" max="16133" width="6.7109375" style="65" customWidth="1"/>
    <col min="16134" max="16163" width="7.28515625" style="65" customWidth="1"/>
    <col min="16164" max="16384" width="9.140625" style="65"/>
  </cols>
  <sheetData>
    <row r="1" spans="1:35" ht="11.25" hidden="1" customHeight="1"/>
    <row r="2" spans="1:35" ht="11.25" hidden="1" customHeight="1"/>
    <row r="3" spans="1:35" ht="11.25" hidden="1" customHeight="1"/>
    <row r="4" spans="1:35" ht="11.25" hidden="1" customHeight="1">
      <c r="A4" s="66"/>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row>
    <row r="5" spans="1:35" ht="11.25" hidden="1" customHeight="1">
      <c r="A5" s="68"/>
    </row>
    <row r="6" spans="1:35" ht="11.25" hidden="1" customHeight="1">
      <c r="A6" s="68"/>
    </row>
    <row r="7" spans="1:35" ht="3" customHeight="1">
      <c r="A7" s="68"/>
      <c r="D7" s="69"/>
      <c r="E7" s="69"/>
      <c r="F7" s="69"/>
      <c r="G7" s="69"/>
      <c r="H7" s="69"/>
      <c r="I7" s="69"/>
      <c r="K7" s="69"/>
      <c r="N7" s="69"/>
      <c r="Q7" s="69"/>
      <c r="T7" s="69"/>
      <c r="Z7" s="69"/>
      <c r="AC7" s="69"/>
      <c r="AF7" s="69"/>
      <c r="AI7" s="69"/>
    </row>
    <row r="8" spans="1:35" ht="12" customHeight="1">
      <c r="A8" s="68"/>
      <c r="D8" s="161" t="s">
        <v>399</v>
      </c>
      <c r="E8" s="163"/>
      <c r="F8" s="163"/>
      <c r="G8" s="163"/>
      <c r="H8" s="163"/>
      <c r="I8" s="163"/>
      <c r="J8" s="70"/>
      <c r="K8" s="70"/>
    </row>
    <row r="9" spans="1:35" ht="12" customHeight="1">
      <c r="D9" s="117" t="s">
        <v>213</v>
      </c>
      <c r="E9" s="69"/>
      <c r="F9" s="69"/>
      <c r="G9" s="69"/>
      <c r="H9" s="69"/>
      <c r="I9" s="69"/>
    </row>
    <row r="10" spans="1:35" ht="12" customHeight="1">
      <c r="D10" s="164" t="str">
        <f>IF(org="","Не определено",org)</f>
        <v>ООО "ЗапСибНефтехим"</v>
      </c>
      <c r="E10" s="69"/>
      <c r="F10" s="69"/>
      <c r="G10" s="69"/>
      <c r="H10" s="69"/>
      <c r="I10" s="69"/>
      <c r="AI10" s="166" t="s">
        <v>188</v>
      </c>
    </row>
    <row r="11" spans="1:35" ht="3.75" customHeight="1">
      <c r="D11" s="328"/>
      <c r="E11" s="328"/>
      <c r="F11" s="328"/>
      <c r="G11" s="328"/>
      <c r="H11" s="165"/>
      <c r="I11" s="165"/>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row>
    <row r="12" spans="1:35" ht="60" customHeight="1">
      <c r="C12" s="69"/>
      <c r="D12" s="329" t="s">
        <v>189</v>
      </c>
      <c r="E12" s="329" t="s">
        <v>190</v>
      </c>
      <c r="F12" s="329" t="s">
        <v>434</v>
      </c>
      <c r="G12" s="329"/>
      <c r="H12" s="329"/>
      <c r="I12" s="329" t="s">
        <v>214</v>
      </c>
      <c r="J12" s="329"/>
      <c r="K12" s="329"/>
      <c r="L12" s="329" t="s">
        <v>215</v>
      </c>
      <c r="M12" s="329"/>
      <c r="N12" s="329"/>
      <c r="O12" s="329" t="s">
        <v>465</v>
      </c>
      <c r="P12" s="329"/>
      <c r="Q12" s="329"/>
      <c r="R12" s="329" t="s">
        <v>435</v>
      </c>
      <c r="S12" s="329"/>
      <c r="T12" s="329"/>
      <c r="U12" s="329" t="s">
        <v>192</v>
      </c>
      <c r="V12" s="329"/>
      <c r="W12" s="329"/>
      <c r="X12" s="329" t="s">
        <v>288</v>
      </c>
      <c r="Y12" s="329"/>
      <c r="Z12" s="329"/>
      <c r="AA12" s="329" t="s">
        <v>216</v>
      </c>
      <c r="AB12" s="329"/>
      <c r="AC12" s="329"/>
      <c r="AD12" s="329" t="s">
        <v>217</v>
      </c>
      <c r="AE12" s="329"/>
      <c r="AF12" s="329"/>
      <c r="AG12" s="329" t="s">
        <v>476</v>
      </c>
      <c r="AH12" s="329"/>
      <c r="AI12" s="334"/>
    </row>
    <row r="13" spans="1:35" ht="15" customHeight="1">
      <c r="C13" s="69"/>
      <c r="D13" s="329"/>
      <c r="E13" s="329"/>
      <c r="F13" s="329" t="s">
        <v>195</v>
      </c>
      <c r="G13" s="329" t="s">
        <v>196</v>
      </c>
      <c r="H13" s="329"/>
      <c r="I13" s="329" t="s">
        <v>195</v>
      </c>
      <c r="J13" s="329" t="s">
        <v>196</v>
      </c>
      <c r="K13" s="329"/>
      <c r="L13" s="329" t="s">
        <v>195</v>
      </c>
      <c r="M13" s="329" t="s">
        <v>196</v>
      </c>
      <c r="N13" s="329"/>
      <c r="O13" s="329" t="s">
        <v>195</v>
      </c>
      <c r="P13" s="329" t="s">
        <v>196</v>
      </c>
      <c r="Q13" s="329"/>
      <c r="R13" s="329" t="s">
        <v>195</v>
      </c>
      <c r="S13" s="329" t="s">
        <v>196</v>
      </c>
      <c r="T13" s="329"/>
      <c r="U13" s="329" t="s">
        <v>195</v>
      </c>
      <c r="V13" s="329" t="s">
        <v>196</v>
      </c>
      <c r="W13" s="329"/>
      <c r="X13" s="329" t="s">
        <v>195</v>
      </c>
      <c r="Y13" s="329" t="s">
        <v>196</v>
      </c>
      <c r="Z13" s="329"/>
      <c r="AA13" s="329" t="s">
        <v>195</v>
      </c>
      <c r="AB13" s="329" t="s">
        <v>196</v>
      </c>
      <c r="AC13" s="329"/>
      <c r="AD13" s="329" t="s">
        <v>195</v>
      </c>
      <c r="AE13" s="329" t="s">
        <v>196</v>
      </c>
      <c r="AF13" s="329"/>
      <c r="AG13" s="329" t="s">
        <v>195</v>
      </c>
      <c r="AH13" s="329" t="s">
        <v>196</v>
      </c>
      <c r="AI13" s="334"/>
    </row>
    <row r="14" spans="1:35" ht="15" customHeight="1">
      <c r="C14" s="69"/>
      <c r="D14" s="329"/>
      <c r="E14" s="329"/>
      <c r="F14" s="329"/>
      <c r="G14" s="234" t="s">
        <v>359</v>
      </c>
      <c r="H14" s="234" t="s">
        <v>202</v>
      </c>
      <c r="I14" s="329"/>
      <c r="J14" s="234" t="s">
        <v>359</v>
      </c>
      <c r="K14" s="234" t="s">
        <v>202</v>
      </c>
      <c r="L14" s="329"/>
      <c r="M14" s="234" t="s">
        <v>359</v>
      </c>
      <c r="N14" s="234" t="s">
        <v>202</v>
      </c>
      <c r="O14" s="329"/>
      <c r="P14" s="234" t="s">
        <v>359</v>
      </c>
      <c r="Q14" s="234" t="s">
        <v>202</v>
      </c>
      <c r="R14" s="329"/>
      <c r="S14" s="234" t="s">
        <v>359</v>
      </c>
      <c r="T14" s="234" t="s">
        <v>202</v>
      </c>
      <c r="U14" s="329"/>
      <c r="V14" s="234" t="s">
        <v>359</v>
      </c>
      <c r="W14" s="234" t="s">
        <v>202</v>
      </c>
      <c r="X14" s="329"/>
      <c r="Y14" s="234" t="s">
        <v>359</v>
      </c>
      <c r="Z14" s="234" t="s">
        <v>202</v>
      </c>
      <c r="AA14" s="329"/>
      <c r="AB14" s="234" t="s">
        <v>359</v>
      </c>
      <c r="AC14" s="234" t="s">
        <v>202</v>
      </c>
      <c r="AD14" s="329"/>
      <c r="AE14" s="234" t="s">
        <v>359</v>
      </c>
      <c r="AF14" s="234" t="s">
        <v>202</v>
      </c>
      <c r="AG14" s="329"/>
      <c r="AH14" s="234" t="s">
        <v>359</v>
      </c>
      <c r="AI14" s="235" t="s">
        <v>202</v>
      </c>
    </row>
    <row r="15" spans="1:35" ht="12" customHeight="1">
      <c r="C15" s="69"/>
      <c r="D15" s="215">
        <v>1</v>
      </c>
      <c r="E15" s="215">
        <v>2</v>
      </c>
      <c r="F15" s="215">
        <v>3</v>
      </c>
      <c r="G15" s="215">
        <v>4</v>
      </c>
      <c r="H15" s="215">
        <v>5</v>
      </c>
      <c r="I15" s="215">
        <v>6</v>
      </c>
      <c r="J15" s="215">
        <v>7</v>
      </c>
      <c r="K15" s="215">
        <v>8</v>
      </c>
      <c r="L15" s="215">
        <v>9</v>
      </c>
      <c r="M15" s="215">
        <v>10</v>
      </c>
      <c r="N15" s="215">
        <v>11</v>
      </c>
      <c r="O15" s="215">
        <v>12</v>
      </c>
      <c r="P15" s="215">
        <v>13</v>
      </c>
      <c r="Q15" s="215">
        <v>14</v>
      </c>
      <c r="R15" s="215">
        <v>15</v>
      </c>
      <c r="S15" s="215">
        <v>16</v>
      </c>
      <c r="T15" s="215">
        <v>17</v>
      </c>
      <c r="U15" s="215">
        <v>18</v>
      </c>
      <c r="V15" s="215">
        <v>19</v>
      </c>
      <c r="W15" s="215">
        <v>20</v>
      </c>
      <c r="X15" s="215">
        <v>21</v>
      </c>
      <c r="Y15" s="215">
        <v>22</v>
      </c>
      <c r="Z15" s="215">
        <v>23</v>
      </c>
      <c r="AA15" s="215">
        <v>24</v>
      </c>
      <c r="AB15" s="215">
        <v>25</v>
      </c>
      <c r="AC15" s="215">
        <v>26</v>
      </c>
      <c r="AD15" s="215">
        <v>27</v>
      </c>
      <c r="AE15" s="215">
        <v>28</v>
      </c>
      <c r="AF15" s="215">
        <v>29</v>
      </c>
      <c r="AG15" s="215">
        <v>30</v>
      </c>
      <c r="AH15" s="215">
        <v>31</v>
      </c>
      <c r="AI15" s="216">
        <v>32</v>
      </c>
    </row>
    <row r="16" spans="1:35" ht="15" customHeight="1">
      <c r="C16" s="69"/>
      <c r="D16" s="250" t="s">
        <v>400</v>
      </c>
      <c r="E16" s="255">
        <v>100</v>
      </c>
      <c r="F16" s="264">
        <f t="shared" ref="F16:AI16" si="0">SUM(F17:F23)</f>
        <v>0</v>
      </c>
      <c r="G16" s="264">
        <f t="shared" si="0"/>
        <v>0</v>
      </c>
      <c r="H16" s="264">
        <f t="shared" si="0"/>
        <v>0</v>
      </c>
      <c r="I16" s="264">
        <f t="shared" si="0"/>
        <v>0</v>
      </c>
      <c r="J16" s="264">
        <f t="shared" si="0"/>
        <v>0</v>
      </c>
      <c r="K16" s="264">
        <f t="shared" si="0"/>
        <v>0</v>
      </c>
      <c r="L16" s="264">
        <f t="shared" si="0"/>
        <v>0</v>
      </c>
      <c r="M16" s="264">
        <f t="shared" si="0"/>
        <v>0</v>
      </c>
      <c r="N16" s="264">
        <f t="shared" si="0"/>
        <v>0</v>
      </c>
      <c r="O16" s="264">
        <f t="shared" si="0"/>
        <v>0</v>
      </c>
      <c r="P16" s="264">
        <f t="shared" si="0"/>
        <v>0</v>
      </c>
      <c r="Q16" s="264">
        <f t="shared" si="0"/>
        <v>0</v>
      </c>
      <c r="R16" s="264">
        <f t="shared" si="0"/>
        <v>0</v>
      </c>
      <c r="S16" s="264">
        <f t="shared" si="0"/>
        <v>0</v>
      </c>
      <c r="T16" s="264">
        <f t="shared" si="0"/>
        <v>0</v>
      </c>
      <c r="U16" s="264">
        <f t="shared" si="0"/>
        <v>0</v>
      </c>
      <c r="V16" s="264">
        <f t="shared" si="0"/>
        <v>0</v>
      </c>
      <c r="W16" s="264">
        <f t="shared" si="0"/>
        <v>0</v>
      </c>
      <c r="X16" s="264">
        <f t="shared" si="0"/>
        <v>0</v>
      </c>
      <c r="Y16" s="264">
        <f t="shared" si="0"/>
        <v>0</v>
      </c>
      <c r="Z16" s="264">
        <f t="shared" si="0"/>
        <v>0</v>
      </c>
      <c r="AA16" s="264">
        <f t="shared" si="0"/>
        <v>0</v>
      </c>
      <c r="AB16" s="264">
        <f t="shared" si="0"/>
        <v>0</v>
      </c>
      <c r="AC16" s="264">
        <f t="shared" si="0"/>
        <v>0</v>
      </c>
      <c r="AD16" s="264">
        <f t="shared" si="0"/>
        <v>0</v>
      </c>
      <c r="AE16" s="264">
        <f t="shared" si="0"/>
        <v>0</v>
      </c>
      <c r="AF16" s="264">
        <f t="shared" si="0"/>
        <v>0</v>
      </c>
      <c r="AG16" s="264">
        <f t="shared" si="0"/>
        <v>0</v>
      </c>
      <c r="AH16" s="264">
        <f t="shared" si="0"/>
        <v>0</v>
      </c>
      <c r="AI16" s="265">
        <f t="shared" si="0"/>
        <v>0</v>
      </c>
    </row>
    <row r="17" spans="3:35" ht="15" customHeight="1">
      <c r="C17" s="69"/>
      <c r="D17" s="248" t="s">
        <v>204</v>
      </c>
      <c r="E17" s="241">
        <v>111</v>
      </c>
      <c r="F17" s="262">
        <f>SUM(G17:H17)</f>
        <v>0</v>
      </c>
      <c r="G17" s="266"/>
      <c r="H17" s="266"/>
      <c r="I17" s="262">
        <f>SUM(J17:K17)</f>
        <v>0</v>
      </c>
      <c r="J17" s="266"/>
      <c r="K17" s="266"/>
      <c r="L17" s="262">
        <f>SUM(M17:N17)</f>
        <v>0</v>
      </c>
      <c r="M17" s="266"/>
      <c r="N17" s="266"/>
      <c r="O17" s="262">
        <f>SUM(P17:Q17)</f>
        <v>0</v>
      </c>
      <c r="P17" s="266"/>
      <c r="Q17" s="266"/>
      <c r="R17" s="262">
        <f>SUM(S17:T17)</f>
        <v>0</v>
      </c>
      <c r="S17" s="266"/>
      <c r="T17" s="266"/>
      <c r="U17" s="262">
        <f>SUM(V17:W17)</f>
        <v>0</v>
      </c>
      <c r="V17" s="266"/>
      <c r="W17" s="266"/>
      <c r="X17" s="262">
        <f>SUM(Y17:Z17)</f>
        <v>0</v>
      </c>
      <c r="Y17" s="266"/>
      <c r="Z17" s="266"/>
      <c r="AA17" s="262">
        <f>SUM(AB17:AC17)</f>
        <v>0</v>
      </c>
      <c r="AB17" s="266"/>
      <c r="AC17" s="266"/>
      <c r="AD17" s="262">
        <f>SUM(AE17:AF17)</f>
        <v>0</v>
      </c>
      <c r="AE17" s="266"/>
      <c r="AF17" s="266"/>
      <c r="AG17" s="262">
        <f>SUM(AH17:AI17)</f>
        <v>0</v>
      </c>
      <c r="AH17" s="266"/>
      <c r="AI17" s="267"/>
    </row>
    <row r="18" spans="3:35" ht="15" customHeight="1">
      <c r="C18" s="69"/>
      <c r="D18" s="248" t="s">
        <v>205</v>
      </c>
      <c r="E18" s="241">
        <v>121</v>
      </c>
      <c r="F18" s="262">
        <f t="shared" ref="F18:F25" si="1">SUM(G18:H18)</f>
        <v>0</v>
      </c>
      <c r="G18" s="272"/>
      <c r="H18" s="272"/>
      <c r="I18" s="262">
        <f t="shared" ref="I18:I25" si="2">SUM(J18:K18)</f>
        <v>0</v>
      </c>
      <c r="J18" s="272"/>
      <c r="K18" s="272"/>
      <c r="L18" s="262">
        <f t="shared" ref="L18:L25" si="3">SUM(M18:N18)</f>
        <v>0</v>
      </c>
      <c r="M18" s="272"/>
      <c r="N18" s="272"/>
      <c r="O18" s="262">
        <f t="shared" ref="O18:O25" si="4">SUM(P18:Q18)</f>
        <v>0</v>
      </c>
      <c r="P18" s="272"/>
      <c r="Q18" s="272"/>
      <c r="R18" s="262">
        <f t="shared" ref="R18:R25" si="5">SUM(S18:T18)</f>
        <v>0</v>
      </c>
      <c r="S18" s="272"/>
      <c r="T18" s="272"/>
      <c r="U18" s="262">
        <f t="shared" ref="U18:U25" si="6">SUM(V18:W18)</f>
        <v>0</v>
      </c>
      <c r="V18" s="272"/>
      <c r="W18" s="272"/>
      <c r="X18" s="262">
        <f t="shared" ref="X18:X25" si="7">SUM(Y18:Z18)</f>
        <v>0</v>
      </c>
      <c r="Y18" s="272"/>
      <c r="Z18" s="272"/>
      <c r="AA18" s="262">
        <f t="shared" ref="AA18:AA25" si="8">SUM(AB18:AC18)</f>
        <v>0</v>
      </c>
      <c r="AB18" s="272"/>
      <c r="AC18" s="272"/>
      <c r="AD18" s="262">
        <f t="shared" ref="AD18:AD25" si="9">SUM(AE18:AF18)</f>
        <v>0</v>
      </c>
      <c r="AE18" s="272"/>
      <c r="AF18" s="272"/>
      <c r="AG18" s="262">
        <f t="shared" ref="AG18:AG25" si="10">SUM(AH18:AI18)</f>
        <v>0</v>
      </c>
      <c r="AH18" s="272"/>
      <c r="AI18" s="273"/>
    </row>
    <row r="19" spans="3:35" ht="15" customHeight="1">
      <c r="C19" s="69"/>
      <c r="D19" s="248" t="s">
        <v>206</v>
      </c>
      <c r="E19" s="241">
        <v>131</v>
      </c>
      <c r="F19" s="262">
        <f t="shared" si="1"/>
        <v>0</v>
      </c>
      <c r="G19" s="272"/>
      <c r="H19" s="272"/>
      <c r="I19" s="262">
        <f t="shared" si="2"/>
        <v>0</v>
      </c>
      <c r="J19" s="272"/>
      <c r="K19" s="272"/>
      <c r="L19" s="262">
        <f t="shared" si="3"/>
        <v>0</v>
      </c>
      <c r="M19" s="272"/>
      <c r="N19" s="272"/>
      <c r="O19" s="262">
        <f t="shared" si="4"/>
        <v>0</v>
      </c>
      <c r="P19" s="272"/>
      <c r="Q19" s="272"/>
      <c r="R19" s="262">
        <f t="shared" si="5"/>
        <v>0</v>
      </c>
      <c r="S19" s="272"/>
      <c r="T19" s="272"/>
      <c r="U19" s="262">
        <f t="shared" si="6"/>
        <v>0</v>
      </c>
      <c r="V19" s="272"/>
      <c r="W19" s="272"/>
      <c r="X19" s="262">
        <f t="shared" si="7"/>
        <v>0</v>
      </c>
      <c r="Y19" s="272"/>
      <c r="Z19" s="272"/>
      <c r="AA19" s="262">
        <f t="shared" si="8"/>
        <v>0</v>
      </c>
      <c r="AB19" s="272"/>
      <c r="AC19" s="272"/>
      <c r="AD19" s="262">
        <f t="shared" si="9"/>
        <v>0</v>
      </c>
      <c r="AE19" s="272"/>
      <c r="AF19" s="272"/>
      <c r="AG19" s="262">
        <f t="shared" si="10"/>
        <v>0</v>
      </c>
      <c r="AH19" s="272"/>
      <c r="AI19" s="273"/>
    </row>
    <row r="20" spans="3:35" ht="15" customHeight="1">
      <c r="C20" s="69"/>
      <c r="D20" s="248" t="s">
        <v>208</v>
      </c>
      <c r="E20" s="241">
        <v>141</v>
      </c>
      <c r="F20" s="262">
        <f t="shared" si="1"/>
        <v>0</v>
      </c>
      <c r="G20" s="272"/>
      <c r="H20" s="272"/>
      <c r="I20" s="262">
        <f t="shared" si="2"/>
        <v>0</v>
      </c>
      <c r="J20" s="272"/>
      <c r="K20" s="272"/>
      <c r="L20" s="262">
        <f t="shared" si="3"/>
        <v>0</v>
      </c>
      <c r="M20" s="272"/>
      <c r="N20" s="272"/>
      <c r="O20" s="262">
        <f t="shared" si="4"/>
        <v>0</v>
      </c>
      <c r="P20" s="272"/>
      <c r="Q20" s="272"/>
      <c r="R20" s="262">
        <f t="shared" si="5"/>
        <v>0</v>
      </c>
      <c r="S20" s="272"/>
      <c r="T20" s="272"/>
      <c r="U20" s="262">
        <f t="shared" si="6"/>
        <v>0</v>
      </c>
      <c r="V20" s="272"/>
      <c r="W20" s="272"/>
      <c r="X20" s="262">
        <f t="shared" si="7"/>
        <v>0</v>
      </c>
      <c r="Y20" s="272"/>
      <c r="Z20" s="272"/>
      <c r="AA20" s="262">
        <f t="shared" si="8"/>
        <v>0</v>
      </c>
      <c r="AB20" s="272"/>
      <c r="AC20" s="272"/>
      <c r="AD20" s="262">
        <f t="shared" si="9"/>
        <v>0</v>
      </c>
      <c r="AE20" s="272"/>
      <c r="AF20" s="272"/>
      <c r="AG20" s="262">
        <f t="shared" si="10"/>
        <v>0</v>
      </c>
      <c r="AH20" s="272"/>
      <c r="AI20" s="273"/>
    </row>
    <row r="21" spans="3:35" ht="15" customHeight="1">
      <c r="C21" s="69"/>
      <c r="D21" s="248" t="s">
        <v>211</v>
      </c>
      <c r="E21" s="241">
        <v>151</v>
      </c>
      <c r="F21" s="262">
        <f t="shared" si="1"/>
        <v>0</v>
      </c>
      <c r="G21" s="272"/>
      <c r="H21" s="272"/>
      <c r="I21" s="262">
        <f t="shared" si="2"/>
        <v>0</v>
      </c>
      <c r="J21" s="272"/>
      <c r="K21" s="272"/>
      <c r="L21" s="262">
        <f t="shared" si="3"/>
        <v>0</v>
      </c>
      <c r="M21" s="272"/>
      <c r="N21" s="272"/>
      <c r="O21" s="262">
        <f t="shared" si="4"/>
        <v>0</v>
      </c>
      <c r="P21" s="272"/>
      <c r="Q21" s="272"/>
      <c r="R21" s="262">
        <f t="shared" si="5"/>
        <v>0</v>
      </c>
      <c r="S21" s="272"/>
      <c r="T21" s="272"/>
      <c r="U21" s="262">
        <f t="shared" si="6"/>
        <v>0</v>
      </c>
      <c r="V21" s="272"/>
      <c r="W21" s="272"/>
      <c r="X21" s="262">
        <f t="shared" si="7"/>
        <v>0</v>
      </c>
      <c r="Y21" s="272"/>
      <c r="Z21" s="272"/>
      <c r="AA21" s="262">
        <f t="shared" si="8"/>
        <v>0</v>
      </c>
      <c r="AB21" s="272"/>
      <c r="AC21" s="272"/>
      <c r="AD21" s="262">
        <f t="shared" si="9"/>
        <v>0</v>
      </c>
      <c r="AE21" s="272"/>
      <c r="AF21" s="272"/>
      <c r="AG21" s="262">
        <f t="shared" si="10"/>
        <v>0</v>
      </c>
      <c r="AH21" s="272"/>
      <c r="AI21" s="273"/>
    </row>
    <row r="22" spans="3:35" ht="15" customHeight="1">
      <c r="C22" s="69"/>
      <c r="D22" s="248" t="s">
        <v>209</v>
      </c>
      <c r="E22" s="241">
        <v>161</v>
      </c>
      <c r="F22" s="262">
        <f t="shared" si="1"/>
        <v>0</v>
      </c>
      <c r="G22" s="272"/>
      <c r="H22" s="272"/>
      <c r="I22" s="262">
        <f t="shared" si="2"/>
        <v>0</v>
      </c>
      <c r="J22" s="272"/>
      <c r="K22" s="272"/>
      <c r="L22" s="262">
        <f t="shared" si="3"/>
        <v>0</v>
      </c>
      <c r="M22" s="272"/>
      <c r="N22" s="272"/>
      <c r="O22" s="262">
        <f t="shared" si="4"/>
        <v>0</v>
      </c>
      <c r="P22" s="272"/>
      <c r="Q22" s="272"/>
      <c r="R22" s="262">
        <f t="shared" si="5"/>
        <v>0</v>
      </c>
      <c r="S22" s="272"/>
      <c r="T22" s="272"/>
      <c r="U22" s="262">
        <f t="shared" si="6"/>
        <v>0</v>
      </c>
      <c r="V22" s="272"/>
      <c r="W22" s="272"/>
      <c r="X22" s="262">
        <f t="shared" si="7"/>
        <v>0</v>
      </c>
      <c r="Y22" s="272"/>
      <c r="Z22" s="272"/>
      <c r="AA22" s="262">
        <f t="shared" si="8"/>
        <v>0</v>
      </c>
      <c r="AB22" s="272"/>
      <c r="AC22" s="272"/>
      <c r="AD22" s="262">
        <f t="shared" si="9"/>
        <v>0</v>
      </c>
      <c r="AE22" s="272"/>
      <c r="AF22" s="272"/>
      <c r="AG22" s="262">
        <f t="shared" si="10"/>
        <v>0</v>
      </c>
      <c r="AH22" s="272"/>
      <c r="AI22" s="273"/>
    </row>
    <row r="23" spans="3:35" ht="15" customHeight="1">
      <c r="C23" s="69"/>
      <c r="D23" s="248" t="s">
        <v>207</v>
      </c>
      <c r="E23" s="241">
        <v>171</v>
      </c>
      <c r="F23" s="262">
        <f t="shared" si="1"/>
        <v>0</v>
      </c>
      <c r="G23" s="272"/>
      <c r="H23" s="272"/>
      <c r="I23" s="262">
        <f t="shared" si="2"/>
        <v>0</v>
      </c>
      <c r="J23" s="272"/>
      <c r="K23" s="272"/>
      <c r="L23" s="262">
        <f t="shared" si="3"/>
        <v>0</v>
      </c>
      <c r="M23" s="272"/>
      <c r="N23" s="272"/>
      <c r="O23" s="262">
        <f t="shared" si="4"/>
        <v>0</v>
      </c>
      <c r="P23" s="272"/>
      <c r="Q23" s="272"/>
      <c r="R23" s="262">
        <f t="shared" si="5"/>
        <v>0</v>
      </c>
      <c r="S23" s="272"/>
      <c r="T23" s="272"/>
      <c r="U23" s="262">
        <f t="shared" si="6"/>
        <v>0</v>
      </c>
      <c r="V23" s="272"/>
      <c r="W23" s="272"/>
      <c r="X23" s="262">
        <f t="shared" si="7"/>
        <v>0</v>
      </c>
      <c r="Y23" s="272"/>
      <c r="Z23" s="272"/>
      <c r="AA23" s="262">
        <f t="shared" si="8"/>
        <v>0</v>
      </c>
      <c r="AB23" s="272"/>
      <c r="AC23" s="272"/>
      <c r="AD23" s="262">
        <f t="shared" si="9"/>
        <v>0</v>
      </c>
      <c r="AE23" s="272"/>
      <c r="AF23" s="272"/>
      <c r="AG23" s="262">
        <f t="shared" si="10"/>
        <v>0</v>
      </c>
      <c r="AH23" s="272"/>
      <c r="AI23" s="273"/>
    </row>
    <row r="24" spans="3:35" ht="22.5">
      <c r="C24" s="69"/>
      <c r="D24" s="250" t="s">
        <v>479</v>
      </c>
      <c r="E24" s="255" t="s">
        <v>322</v>
      </c>
      <c r="F24" s="262">
        <f t="shared" si="1"/>
        <v>0</v>
      </c>
      <c r="G24" s="272"/>
      <c r="H24" s="272"/>
      <c r="I24" s="262">
        <f t="shared" si="2"/>
        <v>0</v>
      </c>
      <c r="J24" s="272"/>
      <c r="K24" s="272"/>
      <c r="L24" s="262">
        <f t="shared" si="3"/>
        <v>0</v>
      </c>
      <c r="M24" s="272"/>
      <c r="N24" s="272"/>
      <c r="O24" s="262">
        <f t="shared" si="4"/>
        <v>0</v>
      </c>
      <c r="P24" s="272"/>
      <c r="Q24" s="272"/>
      <c r="R24" s="262">
        <f t="shared" si="5"/>
        <v>0</v>
      </c>
      <c r="S24" s="272"/>
      <c r="T24" s="272"/>
      <c r="U24" s="262">
        <f t="shared" si="6"/>
        <v>0</v>
      </c>
      <c r="V24" s="272"/>
      <c r="W24" s="272"/>
      <c r="X24" s="262">
        <f t="shared" si="7"/>
        <v>0</v>
      </c>
      <c r="Y24" s="272"/>
      <c r="Z24" s="272"/>
      <c r="AA24" s="262">
        <f t="shared" si="8"/>
        <v>0</v>
      </c>
      <c r="AB24" s="272"/>
      <c r="AC24" s="272"/>
      <c r="AD24" s="262">
        <f t="shared" si="9"/>
        <v>0</v>
      </c>
      <c r="AE24" s="272"/>
      <c r="AF24" s="272"/>
      <c r="AG24" s="262">
        <f t="shared" si="10"/>
        <v>0</v>
      </c>
      <c r="AH24" s="272"/>
      <c r="AI24" s="273"/>
    </row>
    <row r="25" spans="3:35" ht="22.5">
      <c r="C25" s="69"/>
      <c r="D25" s="250" t="s">
        <v>470</v>
      </c>
      <c r="E25" s="255" t="s">
        <v>330</v>
      </c>
      <c r="F25" s="262">
        <f t="shared" si="1"/>
        <v>0</v>
      </c>
      <c r="G25" s="272"/>
      <c r="H25" s="272"/>
      <c r="I25" s="262">
        <f t="shared" si="2"/>
        <v>0</v>
      </c>
      <c r="J25" s="272"/>
      <c r="K25" s="272"/>
      <c r="L25" s="262">
        <f t="shared" si="3"/>
        <v>0</v>
      </c>
      <c r="M25" s="272"/>
      <c r="N25" s="272"/>
      <c r="O25" s="262">
        <f t="shared" si="4"/>
        <v>0</v>
      </c>
      <c r="P25" s="272"/>
      <c r="Q25" s="272"/>
      <c r="R25" s="262">
        <f t="shared" si="5"/>
        <v>0</v>
      </c>
      <c r="S25" s="272"/>
      <c r="T25" s="272"/>
      <c r="U25" s="262">
        <f t="shared" si="6"/>
        <v>0</v>
      </c>
      <c r="V25" s="272"/>
      <c r="W25" s="272"/>
      <c r="X25" s="262">
        <f t="shared" si="7"/>
        <v>0</v>
      </c>
      <c r="Y25" s="272"/>
      <c r="Z25" s="272"/>
      <c r="AA25" s="262">
        <f t="shared" si="8"/>
        <v>0</v>
      </c>
      <c r="AB25" s="272"/>
      <c r="AC25" s="272"/>
      <c r="AD25" s="262">
        <f t="shared" si="9"/>
        <v>0</v>
      </c>
      <c r="AE25" s="272"/>
      <c r="AF25" s="272"/>
      <c r="AG25" s="262">
        <f t="shared" si="10"/>
        <v>0</v>
      </c>
      <c r="AH25" s="272"/>
      <c r="AI25" s="282"/>
    </row>
    <row r="26" spans="3:35" ht="15" customHeight="1">
      <c r="C26" s="69"/>
      <c r="D26" s="256" t="s">
        <v>212</v>
      </c>
      <c r="E26" s="257" t="s">
        <v>339</v>
      </c>
      <c r="F26" s="270">
        <f>F16+F24+F25</f>
        <v>0</v>
      </c>
      <c r="G26" s="270">
        <f t="shared" ref="G26:AI26" si="11">G16+G24+G25</f>
        <v>0</v>
      </c>
      <c r="H26" s="270">
        <f t="shared" si="11"/>
        <v>0</v>
      </c>
      <c r="I26" s="270">
        <f t="shared" si="11"/>
        <v>0</v>
      </c>
      <c r="J26" s="270">
        <f t="shared" si="11"/>
        <v>0</v>
      </c>
      <c r="K26" s="270">
        <f t="shared" si="11"/>
        <v>0</v>
      </c>
      <c r="L26" s="270">
        <f t="shared" si="11"/>
        <v>0</v>
      </c>
      <c r="M26" s="270">
        <f t="shared" si="11"/>
        <v>0</v>
      </c>
      <c r="N26" s="270">
        <f t="shared" si="11"/>
        <v>0</v>
      </c>
      <c r="O26" s="270">
        <f t="shared" si="11"/>
        <v>0</v>
      </c>
      <c r="P26" s="270">
        <f t="shared" si="11"/>
        <v>0</v>
      </c>
      <c r="Q26" s="270">
        <f t="shared" si="11"/>
        <v>0</v>
      </c>
      <c r="R26" s="270">
        <f t="shared" si="11"/>
        <v>0</v>
      </c>
      <c r="S26" s="270">
        <f t="shared" si="11"/>
        <v>0</v>
      </c>
      <c r="T26" s="270">
        <f t="shared" si="11"/>
        <v>0</v>
      </c>
      <c r="U26" s="270">
        <f t="shared" si="11"/>
        <v>0</v>
      </c>
      <c r="V26" s="270">
        <f t="shared" si="11"/>
        <v>0</v>
      </c>
      <c r="W26" s="270">
        <f t="shared" si="11"/>
        <v>0</v>
      </c>
      <c r="X26" s="270">
        <f t="shared" si="11"/>
        <v>0</v>
      </c>
      <c r="Y26" s="270">
        <f t="shared" si="11"/>
        <v>0</v>
      </c>
      <c r="Z26" s="270">
        <f t="shared" si="11"/>
        <v>0</v>
      </c>
      <c r="AA26" s="270">
        <f t="shared" si="11"/>
        <v>0</v>
      </c>
      <c r="AB26" s="270">
        <f t="shared" si="11"/>
        <v>0</v>
      </c>
      <c r="AC26" s="270">
        <f t="shared" si="11"/>
        <v>0</v>
      </c>
      <c r="AD26" s="270">
        <f t="shared" si="11"/>
        <v>0</v>
      </c>
      <c r="AE26" s="270">
        <f t="shared" si="11"/>
        <v>0</v>
      </c>
      <c r="AF26" s="270">
        <f t="shared" si="11"/>
        <v>0</v>
      </c>
      <c r="AG26" s="270">
        <f t="shared" si="11"/>
        <v>0</v>
      </c>
      <c r="AH26" s="270">
        <f t="shared" si="11"/>
        <v>0</v>
      </c>
      <c r="AI26" s="271">
        <f t="shared" si="11"/>
        <v>0</v>
      </c>
    </row>
  </sheetData>
  <sheetProtection password="81D4" sheet="1" objects="1" scenarios="1" formatColumns="0" formatRows="0" autoFilter="0"/>
  <mergeCells count="33">
    <mergeCell ref="AG13:AG14"/>
    <mergeCell ref="AH13:AI13"/>
    <mergeCell ref="AG12:AI12"/>
    <mergeCell ref="M13:N13"/>
    <mergeCell ref="O13:O14"/>
    <mergeCell ref="P13:Q13"/>
    <mergeCell ref="R13:R14"/>
    <mergeCell ref="O12:Q12"/>
    <mergeCell ref="R12:T12"/>
    <mergeCell ref="L12:N12"/>
    <mergeCell ref="L13:L14"/>
    <mergeCell ref="U12:W12"/>
    <mergeCell ref="AE13:AF13"/>
    <mergeCell ref="AA12:AC12"/>
    <mergeCell ref="S13:T13"/>
    <mergeCell ref="AB13:AC13"/>
    <mergeCell ref="X12:Z12"/>
    <mergeCell ref="AD13:AD14"/>
    <mergeCell ref="AA13:AA14"/>
    <mergeCell ref="U13:U14"/>
    <mergeCell ref="V13:W13"/>
    <mergeCell ref="X13:X14"/>
    <mergeCell ref="AD12:AF12"/>
    <mergeCell ref="Y13:Z13"/>
    <mergeCell ref="D11:G11"/>
    <mergeCell ref="D12:D14"/>
    <mergeCell ref="E12:E14"/>
    <mergeCell ref="F12:H12"/>
    <mergeCell ref="I12:K12"/>
    <mergeCell ref="F13:F14"/>
    <mergeCell ref="G13:H13"/>
    <mergeCell ref="I13:I14"/>
    <mergeCell ref="J13:K13"/>
  </mergeCells>
  <dataValidations count="1">
    <dataValidation type="decimal" allowBlank="1" showErrorMessage="1" errorTitle="Ошибка" error="Допускается ввод только действительных чисел!" sqref="WVN983045:WWQ983055 JB16:KE26 SX16:UA26 ACT16:ADW26 AMP16:ANS26 AWL16:AXO26 BGH16:BHK26 BQD16:BRG26 BZZ16:CBC26 CJV16:CKY26 CTR16:CUU26 DDN16:DEQ26 DNJ16:DOM26 DXF16:DYI26 EHB16:EIE26 EQX16:ESA26 FAT16:FBW26 FKP16:FLS26 FUL16:FVO26 GEH16:GFK26 GOD16:GPG26 GXZ16:GZC26 HHV16:HIY26 HRR16:HSU26 IBN16:ICQ26 ILJ16:IMM26 IVF16:IWI26 JFB16:JGE26 JOX16:JQA26 JYT16:JZW26 KIP16:KJS26 KSL16:KTO26 LCH16:LDK26 LMD16:LNG26 LVZ16:LXC26 MFV16:MGY26 MPR16:MQU26 MZN16:NAQ26 NJJ16:NKM26 NTF16:NUI26 ODB16:OEE26 OMX16:OOA26 OWT16:OXW26 PGP16:PHS26 PQL16:PRO26 QAH16:QBK26 QKD16:QLG26 QTZ16:QVC26 RDV16:REY26 RNR16:ROU26 RXN16:RYQ26 SHJ16:SIM26 SRF16:SSI26 TBB16:TCE26 TKX16:TMA26 TUT16:TVW26 UEP16:UFS26 UOL16:UPO26 UYH16:UZK26 VID16:VJG26 VRZ16:VTC26 WBV16:WCY26 WLR16:WMU26 WVN16:WWQ26 F65541:AI65551 JB65541:KE65551 SX65541:UA65551 ACT65541:ADW65551 AMP65541:ANS65551 AWL65541:AXO65551 BGH65541:BHK65551 BQD65541:BRG65551 BZZ65541:CBC65551 CJV65541:CKY65551 CTR65541:CUU65551 DDN65541:DEQ65551 DNJ65541:DOM65551 DXF65541:DYI65551 EHB65541:EIE65551 EQX65541:ESA65551 FAT65541:FBW65551 FKP65541:FLS65551 FUL65541:FVO65551 GEH65541:GFK65551 GOD65541:GPG65551 GXZ65541:GZC65551 HHV65541:HIY65551 HRR65541:HSU65551 IBN65541:ICQ65551 ILJ65541:IMM65551 IVF65541:IWI65551 JFB65541:JGE65551 JOX65541:JQA65551 JYT65541:JZW65551 KIP65541:KJS65551 KSL65541:KTO65551 LCH65541:LDK65551 LMD65541:LNG65551 LVZ65541:LXC65551 MFV65541:MGY65551 MPR65541:MQU65551 MZN65541:NAQ65551 NJJ65541:NKM65551 NTF65541:NUI65551 ODB65541:OEE65551 OMX65541:OOA65551 OWT65541:OXW65551 PGP65541:PHS65551 PQL65541:PRO65551 QAH65541:QBK65551 QKD65541:QLG65551 QTZ65541:QVC65551 RDV65541:REY65551 RNR65541:ROU65551 RXN65541:RYQ65551 SHJ65541:SIM65551 SRF65541:SSI65551 TBB65541:TCE65551 TKX65541:TMA65551 TUT65541:TVW65551 UEP65541:UFS65551 UOL65541:UPO65551 UYH65541:UZK65551 VID65541:VJG65551 VRZ65541:VTC65551 WBV65541:WCY65551 WLR65541:WMU65551 WVN65541:WWQ65551 F131077:AI131087 JB131077:KE131087 SX131077:UA131087 ACT131077:ADW131087 AMP131077:ANS131087 AWL131077:AXO131087 BGH131077:BHK131087 BQD131077:BRG131087 BZZ131077:CBC131087 CJV131077:CKY131087 CTR131077:CUU131087 DDN131077:DEQ131087 DNJ131077:DOM131087 DXF131077:DYI131087 EHB131077:EIE131087 EQX131077:ESA131087 FAT131077:FBW131087 FKP131077:FLS131087 FUL131077:FVO131087 GEH131077:GFK131087 GOD131077:GPG131087 GXZ131077:GZC131087 HHV131077:HIY131087 HRR131077:HSU131087 IBN131077:ICQ131087 ILJ131077:IMM131087 IVF131077:IWI131087 JFB131077:JGE131087 JOX131077:JQA131087 JYT131077:JZW131087 KIP131077:KJS131087 KSL131077:KTO131087 LCH131077:LDK131087 LMD131077:LNG131087 LVZ131077:LXC131087 MFV131077:MGY131087 MPR131077:MQU131087 MZN131077:NAQ131087 NJJ131077:NKM131087 NTF131077:NUI131087 ODB131077:OEE131087 OMX131077:OOA131087 OWT131077:OXW131087 PGP131077:PHS131087 PQL131077:PRO131087 QAH131077:QBK131087 QKD131077:QLG131087 QTZ131077:QVC131087 RDV131077:REY131087 RNR131077:ROU131087 RXN131077:RYQ131087 SHJ131077:SIM131087 SRF131077:SSI131087 TBB131077:TCE131087 TKX131077:TMA131087 TUT131077:TVW131087 UEP131077:UFS131087 UOL131077:UPO131087 UYH131077:UZK131087 VID131077:VJG131087 VRZ131077:VTC131087 WBV131077:WCY131087 WLR131077:WMU131087 WVN131077:WWQ131087 F196613:AI196623 JB196613:KE196623 SX196613:UA196623 ACT196613:ADW196623 AMP196613:ANS196623 AWL196613:AXO196623 BGH196613:BHK196623 BQD196613:BRG196623 BZZ196613:CBC196623 CJV196613:CKY196623 CTR196613:CUU196623 DDN196613:DEQ196623 DNJ196613:DOM196623 DXF196613:DYI196623 EHB196613:EIE196623 EQX196613:ESA196623 FAT196613:FBW196623 FKP196613:FLS196623 FUL196613:FVO196623 GEH196613:GFK196623 GOD196613:GPG196623 GXZ196613:GZC196623 HHV196613:HIY196623 HRR196613:HSU196623 IBN196613:ICQ196623 ILJ196613:IMM196623 IVF196613:IWI196623 JFB196613:JGE196623 JOX196613:JQA196623 JYT196613:JZW196623 KIP196613:KJS196623 KSL196613:KTO196623 LCH196613:LDK196623 LMD196613:LNG196623 LVZ196613:LXC196623 MFV196613:MGY196623 MPR196613:MQU196623 MZN196613:NAQ196623 NJJ196613:NKM196623 NTF196613:NUI196623 ODB196613:OEE196623 OMX196613:OOA196623 OWT196613:OXW196623 PGP196613:PHS196623 PQL196613:PRO196623 QAH196613:QBK196623 QKD196613:QLG196623 QTZ196613:QVC196623 RDV196613:REY196623 RNR196613:ROU196623 RXN196613:RYQ196623 SHJ196613:SIM196623 SRF196613:SSI196623 TBB196613:TCE196623 TKX196613:TMA196623 TUT196613:TVW196623 UEP196613:UFS196623 UOL196613:UPO196623 UYH196613:UZK196623 VID196613:VJG196623 VRZ196613:VTC196623 WBV196613:WCY196623 WLR196613:WMU196623 WVN196613:WWQ196623 F262149:AI262159 JB262149:KE262159 SX262149:UA262159 ACT262149:ADW262159 AMP262149:ANS262159 AWL262149:AXO262159 BGH262149:BHK262159 BQD262149:BRG262159 BZZ262149:CBC262159 CJV262149:CKY262159 CTR262149:CUU262159 DDN262149:DEQ262159 DNJ262149:DOM262159 DXF262149:DYI262159 EHB262149:EIE262159 EQX262149:ESA262159 FAT262149:FBW262159 FKP262149:FLS262159 FUL262149:FVO262159 GEH262149:GFK262159 GOD262149:GPG262159 GXZ262149:GZC262159 HHV262149:HIY262159 HRR262149:HSU262159 IBN262149:ICQ262159 ILJ262149:IMM262159 IVF262149:IWI262159 JFB262149:JGE262159 JOX262149:JQA262159 JYT262149:JZW262159 KIP262149:KJS262159 KSL262149:KTO262159 LCH262149:LDK262159 LMD262149:LNG262159 LVZ262149:LXC262159 MFV262149:MGY262159 MPR262149:MQU262159 MZN262149:NAQ262159 NJJ262149:NKM262159 NTF262149:NUI262159 ODB262149:OEE262159 OMX262149:OOA262159 OWT262149:OXW262159 PGP262149:PHS262159 PQL262149:PRO262159 QAH262149:QBK262159 QKD262149:QLG262159 QTZ262149:QVC262159 RDV262149:REY262159 RNR262149:ROU262159 RXN262149:RYQ262159 SHJ262149:SIM262159 SRF262149:SSI262159 TBB262149:TCE262159 TKX262149:TMA262159 TUT262149:TVW262159 UEP262149:UFS262159 UOL262149:UPO262159 UYH262149:UZK262159 VID262149:VJG262159 VRZ262149:VTC262159 WBV262149:WCY262159 WLR262149:WMU262159 WVN262149:WWQ262159 F327685:AI327695 JB327685:KE327695 SX327685:UA327695 ACT327685:ADW327695 AMP327685:ANS327695 AWL327685:AXO327695 BGH327685:BHK327695 BQD327685:BRG327695 BZZ327685:CBC327695 CJV327685:CKY327695 CTR327685:CUU327695 DDN327685:DEQ327695 DNJ327685:DOM327695 DXF327685:DYI327695 EHB327685:EIE327695 EQX327685:ESA327695 FAT327685:FBW327695 FKP327685:FLS327695 FUL327685:FVO327695 GEH327685:GFK327695 GOD327685:GPG327695 GXZ327685:GZC327695 HHV327685:HIY327695 HRR327685:HSU327695 IBN327685:ICQ327695 ILJ327685:IMM327695 IVF327685:IWI327695 JFB327685:JGE327695 JOX327685:JQA327695 JYT327685:JZW327695 KIP327685:KJS327695 KSL327685:KTO327695 LCH327685:LDK327695 LMD327685:LNG327695 LVZ327685:LXC327695 MFV327685:MGY327695 MPR327685:MQU327695 MZN327685:NAQ327695 NJJ327685:NKM327695 NTF327685:NUI327695 ODB327685:OEE327695 OMX327685:OOA327695 OWT327685:OXW327695 PGP327685:PHS327695 PQL327685:PRO327695 QAH327685:QBK327695 QKD327685:QLG327695 QTZ327685:QVC327695 RDV327685:REY327695 RNR327685:ROU327695 RXN327685:RYQ327695 SHJ327685:SIM327695 SRF327685:SSI327695 TBB327685:TCE327695 TKX327685:TMA327695 TUT327685:TVW327695 UEP327685:UFS327695 UOL327685:UPO327695 UYH327685:UZK327695 VID327685:VJG327695 VRZ327685:VTC327695 WBV327685:WCY327695 WLR327685:WMU327695 WVN327685:WWQ327695 F393221:AI393231 JB393221:KE393231 SX393221:UA393231 ACT393221:ADW393231 AMP393221:ANS393231 AWL393221:AXO393231 BGH393221:BHK393231 BQD393221:BRG393231 BZZ393221:CBC393231 CJV393221:CKY393231 CTR393221:CUU393231 DDN393221:DEQ393231 DNJ393221:DOM393231 DXF393221:DYI393231 EHB393221:EIE393231 EQX393221:ESA393231 FAT393221:FBW393231 FKP393221:FLS393231 FUL393221:FVO393231 GEH393221:GFK393231 GOD393221:GPG393231 GXZ393221:GZC393231 HHV393221:HIY393231 HRR393221:HSU393231 IBN393221:ICQ393231 ILJ393221:IMM393231 IVF393221:IWI393231 JFB393221:JGE393231 JOX393221:JQA393231 JYT393221:JZW393231 KIP393221:KJS393231 KSL393221:KTO393231 LCH393221:LDK393231 LMD393221:LNG393231 LVZ393221:LXC393231 MFV393221:MGY393231 MPR393221:MQU393231 MZN393221:NAQ393231 NJJ393221:NKM393231 NTF393221:NUI393231 ODB393221:OEE393231 OMX393221:OOA393231 OWT393221:OXW393231 PGP393221:PHS393231 PQL393221:PRO393231 QAH393221:QBK393231 QKD393221:QLG393231 QTZ393221:QVC393231 RDV393221:REY393231 RNR393221:ROU393231 RXN393221:RYQ393231 SHJ393221:SIM393231 SRF393221:SSI393231 TBB393221:TCE393231 TKX393221:TMA393231 TUT393221:TVW393231 UEP393221:UFS393231 UOL393221:UPO393231 UYH393221:UZK393231 VID393221:VJG393231 VRZ393221:VTC393231 WBV393221:WCY393231 WLR393221:WMU393231 WVN393221:WWQ393231 F458757:AI458767 JB458757:KE458767 SX458757:UA458767 ACT458757:ADW458767 AMP458757:ANS458767 AWL458757:AXO458767 BGH458757:BHK458767 BQD458757:BRG458767 BZZ458757:CBC458767 CJV458757:CKY458767 CTR458757:CUU458767 DDN458757:DEQ458767 DNJ458757:DOM458767 DXF458757:DYI458767 EHB458757:EIE458767 EQX458757:ESA458767 FAT458757:FBW458767 FKP458757:FLS458767 FUL458757:FVO458767 GEH458757:GFK458767 GOD458757:GPG458767 GXZ458757:GZC458767 HHV458757:HIY458767 HRR458757:HSU458767 IBN458757:ICQ458767 ILJ458757:IMM458767 IVF458757:IWI458767 JFB458757:JGE458767 JOX458757:JQA458767 JYT458757:JZW458767 KIP458757:KJS458767 KSL458757:KTO458767 LCH458757:LDK458767 LMD458757:LNG458767 LVZ458757:LXC458767 MFV458757:MGY458767 MPR458757:MQU458767 MZN458757:NAQ458767 NJJ458757:NKM458767 NTF458757:NUI458767 ODB458757:OEE458767 OMX458757:OOA458767 OWT458757:OXW458767 PGP458757:PHS458767 PQL458757:PRO458767 QAH458757:QBK458767 QKD458757:QLG458767 QTZ458757:QVC458767 RDV458757:REY458767 RNR458757:ROU458767 RXN458757:RYQ458767 SHJ458757:SIM458767 SRF458757:SSI458767 TBB458757:TCE458767 TKX458757:TMA458767 TUT458757:TVW458767 UEP458757:UFS458767 UOL458757:UPO458767 UYH458757:UZK458767 VID458757:VJG458767 VRZ458757:VTC458767 WBV458757:WCY458767 WLR458757:WMU458767 WVN458757:WWQ458767 F524293:AI524303 JB524293:KE524303 SX524293:UA524303 ACT524293:ADW524303 AMP524293:ANS524303 AWL524293:AXO524303 BGH524293:BHK524303 BQD524293:BRG524303 BZZ524293:CBC524303 CJV524293:CKY524303 CTR524293:CUU524303 DDN524293:DEQ524303 DNJ524293:DOM524303 DXF524293:DYI524303 EHB524293:EIE524303 EQX524293:ESA524303 FAT524293:FBW524303 FKP524293:FLS524303 FUL524293:FVO524303 GEH524293:GFK524303 GOD524293:GPG524303 GXZ524293:GZC524303 HHV524293:HIY524303 HRR524293:HSU524303 IBN524293:ICQ524303 ILJ524293:IMM524303 IVF524293:IWI524303 JFB524293:JGE524303 JOX524293:JQA524303 JYT524293:JZW524303 KIP524293:KJS524303 KSL524293:KTO524303 LCH524293:LDK524303 LMD524293:LNG524303 LVZ524293:LXC524303 MFV524293:MGY524303 MPR524293:MQU524303 MZN524293:NAQ524303 NJJ524293:NKM524303 NTF524293:NUI524303 ODB524293:OEE524303 OMX524293:OOA524303 OWT524293:OXW524303 PGP524293:PHS524303 PQL524293:PRO524303 QAH524293:QBK524303 QKD524293:QLG524303 QTZ524293:QVC524303 RDV524293:REY524303 RNR524293:ROU524303 RXN524293:RYQ524303 SHJ524293:SIM524303 SRF524293:SSI524303 TBB524293:TCE524303 TKX524293:TMA524303 TUT524293:TVW524303 UEP524293:UFS524303 UOL524293:UPO524303 UYH524293:UZK524303 VID524293:VJG524303 VRZ524293:VTC524303 WBV524293:WCY524303 WLR524293:WMU524303 WVN524293:WWQ524303 F589829:AI589839 JB589829:KE589839 SX589829:UA589839 ACT589829:ADW589839 AMP589829:ANS589839 AWL589829:AXO589839 BGH589829:BHK589839 BQD589829:BRG589839 BZZ589829:CBC589839 CJV589829:CKY589839 CTR589829:CUU589839 DDN589829:DEQ589839 DNJ589829:DOM589839 DXF589829:DYI589839 EHB589829:EIE589839 EQX589829:ESA589839 FAT589829:FBW589839 FKP589829:FLS589839 FUL589829:FVO589839 GEH589829:GFK589839 GOD589829:GPG589839 GXZ589829:GZC589839 HHV589829:HIY589839 HRR589829:HSU589839 IBN589829:ICQ589839 ILJ589829:IMM589839 IVF589829:IWI589839 JFB589829:JGE589839 JOX589829:JQA589839 JYT589829:JZW589839 KIP589829:KJS589839 KSL589829:KTO589839 LCH589829:LDK589839 LMD589829:LNG589839 LVZ589829:LXC589839 MFV589829:MGY589839 MPR589829:MQU589839 MZN589829:NAQ589839 NJJ589829:NKM589839 NTF589829:NUI589839 ODB589829:OEE589839 OMX589829:OOA589839 OWT589829:OXW589839 PGP589829:PHS589839 PQL589829:PRO589839 QAH589829:QBK589839 QKD589829:QLG589839 QTZ589829:QVC589839 RDV589829:REY589839 RNR589829:ROU589839 RXN589829:RYQ589839 SHJ589829:SIM589839 SRF589829:SSI589839 TBB589829:TCE589839 TKX589829:TMA589839 TUT589829:TVW589839 UEP589829:UFS589839 UOL589829:UPO589839 UYH589829:UZK589839 VID589829:VJG589839 VRZ589829:VTC589839 WBV589829:WCY589839 WLR589829:WMU589839 WVN589829:WWQ589839 F655365:AI655375 JB655365:KE655375 SX655365:UA655375 ACT655365:ADW655375 AMP655365:ANS655375 AWL655365:AXO655375 BGH655365:BHK655375 BQD655365:BRG655375 BZZ655365:CBC655375 CJV655365:CKY655375 CTR655365:CUU655375 DDN655365:DEQ655375 DNJ655365:DOM655375 DXF655365:DYI655375 EHB655365:EIE655375 EQX655365:ESA655375 FAT655365:FBW655375 FKP655365:FLS655375 FUL655365:FVO655375 GEH655365:GFK655375 GOD655365:GPG655375 GXZ655365:GZC655375 HHV655365:HIY655375 HRR655365:HSU655375 IBN655365:ICQ655375 ILJ655365:IMM655375 IVF655365:IWI655375 JFB655365:JGE655375 JOX655365:JQA655375 JYT655365:JZW655375 KIP655365:KJS655375 KSL655365:KTO655375 LCH655365:LDK655375 LMD655365:LNG655375 LVZ655365:LXC655375 MFV655365:MGY655375 MPR655365:MQU655375 MZN655365:NAQ655375 NJJ655365:NKM655375 NTF655365:NUI655375 ODB655365:OEE655375 OMX655365:OOA655375 OWT655365:OXW655375 PGP655365:PHS655375 PQL655365:PRO655375 QAH655365:QBK655375 QKD655365:QLG655375 QTZ655365:QVC655375 RDV655365:REY655375 RNR655365:ROU655375 RXN655365:RYQ655375 SHJ655365:SIM655375 SRF655365:SSI655375 TBB655365:TCE655375 TKX655365:TMA655375 TUT655365:TVW655375 UEP655365:UFS655375 UOL655365:UPO655375 UYH655365:UZK655375 VID655365:VJG655375 VRZ655365:VTC655375 WBV655365:WCY655375 WLR655365:WMU655375 WVN655365:WWQ655375 F720901:AI720911 JB720901:KE720911 SX720901:UA720911 ACT720901:ADW720911 AMP720901:ANS720911 AWL720901:AXO720911 BGH720901:BHK720911 BQD720901:BRG720911 BZZ720901:CBC720911 CJV720901:CKY720911 CTR720901:CUU720911 DDN720901:DEQ720911 DNJ720901:DOM720911 DXF720901:DYI720911 EHB720901:EIE720911 EQX720901:ESA720911 FAT720901:FBW720911 FKP720901:FLS720911 FUL720901:FVO720911 GEH720901:GFK720911 GOD720901:GPG720911 GXZ720901:GZC720911 HHV720901:HIY720911 HRR720901:HSU720911 IBN720901:ICQ720911 ILJ720901:IMM720911 IVF720901:IWI720911 JFB720901:JGE720911 JOX720901:JQA720911 JYT720901:JZW720911 KIP720901:KJS720911 KSL720901:KTO720911 LCH720901:LDK720911 LMD720901:LNG720911 LVZ720901:LXC720911 MFV720901:MGY720911 MPR720901:MQU720911 MZN720901:NAQ720911 NJJ720901:NKM720911 NTF720901:NUI720911 ODB720901:OEE720911 OMX720901:OOA720911 OWT720901:OXW720911 PGP720901:PHS720911 PQL720901:PRO720911 QAH720901:QBK720911 QKD720901:QLG720911 QTZ720901:QVC720911 RDV720901:REY720911 RNR720901:ROU720911 RXN720901:RYQ720911 SHJ720901:SIM720911 SRF720901:SSI720911 TBB720901:TCE720911 TKX720901:TMA720911 TUT720901:TVW720911 UEP720901:UFS720911 UOL720901:UPO720911 UYH720901:UZK720911 VID720901:VJG720911 VRZ720901:VTC720911 WBV720901:WCY720911 WLR720901:WMU720911 WVN720901:WWQ720911 F786437:AI786447 JB786437:KE786447 SX786437:UA786447 ACT786437:ADW786447 AMP786437:ANS786447 AWL786437:AXO786447 BGH786437:BHK786447 BQD786437:BRG786447 BZZ786437:CBC786447 CJV786437:CKY786447 CTR786437:CUU786447 DDN786437:DEQ786447 DNJ786437:DOM786447 DXF786437:DYI786447 EHB786437:EIE786447 EQX786437:ESA786447 FAT786437:FBW786447 FKP786437:FLS786447 FUL786437:FVO786447 GEH786437:GFK786447 GOD786437:GPG786447 GXZ786437:GZC786447 HHV786437:HIY786447 HRR786437:HSU786447 IBN786437:ICQ786447 ILJ786437:IMM786447 IVF786437:IWI786447 JFB786437:JGE786447 JOX786437:JQA786447 JYT786437:JZW786447 KIP786437:KJS786447 KSL786437:KTO786447 LCH786437:LDK786447 LMD786437:LNG786447 LVZ786437:LXC786447 MFV786437:MGY786447 MPR786437:MQU786447 MZN786437:NAQ786447 NJJ786437:NKM786447 NTF786437:NUI786447 ODB786437:OEE786447 OMX786437:OOA786447 OWT786437:OXW786447 PGP786437:PHS786447 PQL786437:PRO786447 QAH786437:QBK786447 QKD786437:QLG786447 QTZ786437:QVC786447 RDV786437:REY786447 RNR786437:ROU786447 RXN786437:RYQ786447 SHJ786437:SIM786447 SRF786437:SSI786447 TBB786437:TCE786447 TKX786437:TMA786447 TUT786437:TVW786447 UEP786437:UFS786447 UOL786437:UPO786447 UYH786437:UZK786447 VID786437:VJG786447 VRZ786437:VTC786447 WBV786437:WCY786447 WLR786437:WMU786447 WVN786437:WWQ786447 F851973:AI851983 JB851973:KE851983 SX851973:UA851983 ACT851973:ADW851983 AMP851973:ANS851983 AWL851973:AXO851983 BGH851973:BHK851983 BQD851973:BRG851983 BZZ851973:CBC851983 CJV851973:CKY851983 CTR851973:CUU851983 DDN851973:DEQ851983 DNJ851973:DOM851983 DXF851973:DYI851983 EHB851973:EIE851983 EQX851973:ESA851983 FAT851973:FBW851983 FKP851973:FLS851983 FUL851973:FVO851983 GEH851973:GFK851983 GOD851973:GPG851983 GXZ851973:GZC851983 HHV851973:HIY851983 HRR851973:HSU851983 IBN851973:ICQ851983 ILJ851973:IMM851983 IVF851973:IWI851983 JFB851973:JGE851983 JOX851973:JQA851983 JYT851973:JZW851983 KIP851973:KJS851983 KSL851973:KTO851983 LCH851973:LDK851983 LMD851973:LNG851983 LVZ851973:LXC851983 MFV851973:MGY851983 MPR851973:MQU851983 MZN851973:NAQ851983 NJJ851973:NKM851983 NTF851973:NUI851983 ODB851973:OEE851983 OMX851973:OOA851983 OWT851973:OXW851983 PGP851973:PHS851983 PQL851973:PRO851983 QAH851973:QBK851983 QKD851973:QLG851983 QTZ851973:QVC851983 RDV851973:REY851983 RNR851973:ROU851983 RXN851973:RYQ851983 SHJ851973:SIM851983 SRF851973:SSI851983 TBB851973:TCE851983 TKX851973:TMA851983 TUT851973:TVW851983 UEP851973:UFS851983 UOL851973:UPO851983 UYH851973:UZK851983 VID851973:VJG851983 VRZ851973:VTC851983 WBV851973:WCY851983 WLR851973:WMU851983 WVN851973:WWQ851983 F917509:AI917519 JB917509:KE917519 SX917509:UA917519 ACT917509:ADW917519 AMP917509:ANS917519 AWL917509:AXO917519 BGH917509:BHK917519 BQD917509:BRG917519 BZZ917509:CBC917519 CJV917509:CKY917519 CTR917509:CUU917519 DDN917509:DEQ917519 DNJ917509:DOM917519 DXF917509:DYI917519 EHB917509:EIE917519 EQX917509:ESA917519 FAT917509:FBW917519 FKP917509:FLS917519 FUL917509:FVO917519 GEH917509:GFK917519 GOD917509:GPG917519 GXZ917509:GZC917519 HHV917509:HIY917519 HRR917509:HSU917519 IBN917509:ICQ917519 ILJ917509:IMM917519 IVF917509:IWI917519 JFB917509:JGE917519 JOX917509:JQA917519 JYT917509:JZW917519 KIP917509:KJS917519 KSL917509:KTO917519 LCH917509:LDK917519 LMD917509:LNG917519 LVZ917509:LXC917519 MFV917509:MGY917519 MPR917509:MQU917519 MZN917509:NAQ917519 NJJ917509:NKM917519 NTF917509:NUI917519 ODB917509:OEE917519 OMX917509:OOA917519 OWT917509:OXW917519 PGP917509:PHS917519 PQL917509:PRO917519 QAH917509:QBK917519 QKD917509:QLG917519 QTZ917509:QVC917519 RDV917509:REY917519 RNR917509:ROU917519 RXN917509:RYQ917519 SHJ917509:SIM917519 SRF917509:SSI917519 TBB917509:TCE917519 TKX917509:TMA917519 TUT917509:TVW917519 UEP917509:UFS917519 UOL917509:UPO917519 UYH917509:UZK917519 VID917509:VJG917519 VRZ917509:VTC917519 WBV917509:WCY917519 WLR917509:WMU917519 WVN917509:WWQ917519 F983045:AI983055 JB983045:KE983055 SX983045:UA983055 ACT983045:ADW983055 AMP983045:ANS983055 AWL983045:AXO983055 BGH983045:BHK983055 BQD983045:BRG983055 BZZ983045:CBC983055 CJV983045:CKY983055 CTR983045:CUU983055 DDN983045:DEQ983055 DNJ983045:DOM983055 DXF983045:DYI983055 EHB983045:EIE983055 EQX983045:ESA983055 FAT983045:FBW983055 FKP983045:FLS983055 FUL983045:FVO983055 GEH983045:GFK983055 GOD983045:GPG983055 GXZ983045:GZC983055 HHV983045:HIY983055 HRR983045:HSU983055 IBN983045:ICQ983055 ILJ983045:IMM983055 IVF983045:IWI983055 JFB983045:JGE983055 JOX983045:JQA983055 JYT983045:JZW983055 KIP983045:KJS983055 KSL983045:KTO983055 LCH983045:LDK983055 LMD983045:LNG983055 LVZ983045:LXC983055 MFV983045:MGY983055 MPR983045:MQU983055 MZN983045:NAQ983055 NJJ983045:NKM983055 NTF983045:NUI983055 ODB983045:OEE983055 OMX983045:OOA983055 OWT983045:OXW983055 PGP983045:PHS983055 PQL983045:PRO983055 QAH983045:QBK983055 QKD983045:QLG983055 QTZ983045:QVC983055 RDV983045:REY983055 RNR983045:ROU983055 RXN983045:RYQ983055 SHJ983045:SIM983055 SRF983045:SSI983055 TBB983045:TCE983055 TKX983045:TMA983055 TUT983045:TVW983055 UEP983045:UFS983055 UOL983045:UPO983055 UYH983045:UZK983055 VID983045:VJG983055 VRZ983045:VTC983055 WBV983045:WCY983055 WLR983045:WMU983055 F16:AI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61</vt:i4>
      </vt:variant>
    </vt:vector>
  </HeadingPairs>
  <TitlesOfParts>
    <vt:vector size="73" baseType="lpstr">
      <vt:lpstr>modfrmReestr</vt:lpstr>
      <vt:lpstr>Инструкция</vt:lpstr>
      <vt:lpstr>Титульный</vt:lpstr>
      <vt:lpstr>Раздел I. А</vt:lpstr>
      <vt:lpstr>Раздел I. Б</vt:lpstr>
      <vt:lpstr>Раздел I. В</vt:lpstr>
      <vt:lpstr>Раздел II. А (ТИС)</vt:lpstr>
      <vt:lpstr>Раздел II. Б (ТИС)</vt:lpstr>
      <vt:lpstr>Раздел III</vt:lpstr>
      <vt:lpstr>Раздел IV</vt:lpstr>
      <vt:lpstr>Комментарии</vt:lpstr>
      <vt:lpstr>Проверка</vt:lpstr>
      <vt:lpstr>activity</vt:lpstr>
      <vt:lpstr>add_com</vt:lpstr>
      <vt:lpstr>chkGetUpdatesValue</vt:lpstr>
      <vt:lpstr>chkNoUpdatesValue</vt:lpstr>
      <vt:lpstr>code</vt:lpstr>
      <vt:lpstr>DaNet</vt:lpstr>
      <vt:lpstr>date_expired</vt:lpstr>
      <vt:lpstr>doc_link</vt:lpstr>
      <vt:lpstr>et_com</vt:lpstr>
      <vt:lpstr>FirstLine</vt:lpstr>
      <vt:lpstr>flag_org</vt:lpstr>
      <vt:lpstr>god</vt:lpstr>
      <vt:lpstr>inn</vt:lpstr>
      <vt:lpstr>Instr_1</vt:lpstr>
      <vt:lpstr>Instr_2</vt:lpstr>
      <vt:lpstr>Instr_3</vt:lpstr>
      <vt:lpstr>Instr_4</vt:lpstr>
      <vt:lpstr>Instr_5</vt:lpstr>
      <vt:lpstr>Instr_6</vt:lpstr>
      <vt:lpstr>Instr_7</vt:lpstr>
      <vt:lpstr>Instr_8</vt:lpstr>
      <vt:lpstr>instr_hyp1</vt:lpstr>
      <vt:lpstr>instr_hyp5</vt:lpstr>
      <vt:lpstr>kpp</vt:lpstr>
      <vt:lpstr>LastUpdateDate_FIL</vt:lpstr>
      <vt:lpstr>LastUpdateDate_ORG</vt:lpstr>
      <vt:lpstr>MONTH</vt:lpstr>
      <vt:lpstr>MSG_URL</vt:lpstr>
      <vt:lpstr>nds</vt:lpstr>
      <vt:lpstr>nds_rate</vt:lpstr>
      <vt:lpstr>nds_rate_index</vt:lpstr>
      <vt:lpstr>okato</vt:lpstr>
      <vt:lpstr>okpo</vt:lpstr>
      <vt:lpstr>org</vt:lpstr>
      <vt:lpstr>Org_Address</vt:lpstr>
      <vt:lpstr>Org_buh</vt:lpstr>
      <vt:lpstr>Org_otv_lico</vt:lpstr>
      <vt:lpstr>Org_ruk</vt:lpstr>
      <vt:lpstr>OVERDUE_INTERVAL</vt:lpstr>
      <vt:lpstr>pDel_Comm</vt:lpstr>
      <vt:lpstr>REESTR_FIL_RANGE</vt:lpstr>
      <vt:lpstr>REESTR_ORG_RANGE</vt:lpstr>
      <vt:lpstr>REGION</vt:lpstr>
      <vt:lpstr>region_name</vt:lpstr>
      <vt:lpstr>rst_org_id</vt:lpstr>
      <vt:lpstr>Sposob_Priobr_Range</vt:lpstr>
      <vt:lpstr>tit_buy_ee</vt:lpstr>
      <vt:lpstr>tit_gk</vt:lpstr>
      <vt:lpstr>tit_gp</vt:lpstr>
      <vt:lpstr>tit_month</vt:lpstr>
      <vt:lpstr>tit_sb</vt:lpstr>
      <vt:lpstr>tit_stat_work_place</vt:lpstr>
      <vt:lpstr>tit_type_report</vt:lpstr>
      <vt:lpstr>type_report</vt:lpstr>
      <vt:lpstr>UpdStatus</vt:lpstr>
      <vt:lpstr>URL_FORMAT</vt:lpstr>
      <vt:lpstr>version</vt:lpstr>
      <vt:lpstr>ws_11_381_row</vt:lpstr>
      <vt:lpstr>ws_12_381_row</vt:lpstr>
      <vt:lpstr>YEAR</vt:lpstr>
      <vt:lpstr>'Раздел I. В'!Область_печати</vt:lpstr>
    </vt:vector>
  </TitlesOfParts>
  <Company>ФАС России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title>
  <dc:subject>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subject>
  <dc:creator>--</dc:creator>
  <cp:lastModifiedBy>Лейтнер Елена Андреевна</cp:lastModifiedBy>
  <cp:lastPrinted>2013-07-10T11:04:43Z</cp:lastPrinted>
  <dcterms:created xsi:type="dcterms:W3CDTF">2004-05-21T07:18:45Z</dcterms:created>
  <dcterms:modified xsi:type="dcterms:W3CDTF">2021-03-01T04:38:10Z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46EE.STX</vt:lpwstr>
  </property>
  <property fmtid="{D5CDD505-2E9C-101B-9397-08002B2CF9AE}" pid="4" name="Status">
    <vt:lpwstr>2</vt:lpwstr>
  </property>
  <property fmtid="{D5CDD505-2E9C-101B-9397-08002B2CF9AE}" pid="5" name="CurrentVersion">
    <vt:lpwstr>1.2.1</vt:lpwstr>
  </property>
  <property fmtid="{D5CDD505-2E9C-101B-9397-08002B2CF9AE}" pid="6" name="TemplateOperationMode">
    <vt:i4>3</vt:i4>
  </property>
  <property fmtid="{D5CDD505-2E9C-101B-9397-08002B2CF9AE}" pid="7" name="Periodicity">
    <vt:lpwstr>MTYR</vt:lpwstr>
  </property>
  <property fmtid="{D5CDD505-2E9C-101B-9397-08002B2CF9AE}" pid="8" name="TypePlanning">
    <vt:lpwstr>FACT</vt:lpwstr>
  </property>
  <property fmtid="{D5CDD505-2E9C-101B-9397-08002B2CF9AE}" pid="9" name="ProtectBook">
    <vt:i4>0</vt:i4>
  </property>
  <property fmtid="{D5CDD505-2E9C-101B-9397-08002B2CF9AE}" pid="10" name="XsltDocFilePath">
    <vt:lpwstr/>
  </property>
  <property fmtid="{D5CDD505-2E9C-101B-9397-08002B2CF9AE}" pid="11" name="XslViewFilePath">
    <vt:lpwstr/>
  </property>
  <property fmtid="{D5CDD505-2E9C-101B-9397-08002B2CF9AE}" pid="12" name="RootDocFilePath">
    <vt:lpwstr/>
  </property>
  <property fmtid="{D5CDD505-2E9C-101B-9397-08002B2CF9AE}" pid="13" name="HtmlTempFilePath">
    <vt:lpwstr/>
  </property>
  <property fmtid="{D5CDD505-2E9C-101B-9397-08002B2CF9AE}" pid="14" name="XMLTempFilePath">
    <vt:lpwstr/>
  </property>
  <property fmtid="{D5CDD505-2E9C-101B-9397-08002B2CF9AE}" pid="15" name="Keywords">
    <vt:lpwstr/>
  </property>
</Properties>
</file>